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95" windowWidth="15135" windowHeight="5925"/>
  </bookViews>
  <sheets>
    <sheet name="NC  Finance" sheetId="7" r:id="rId1"/>
    <sheet name="WP Total EUR" sheetId="3" r:id="rId2"/>
    <sheet name="WP USD" sheetId="1" r:id="rId3"/>
    <sheet name="WP EUR" sheetId="2" r:id="rId4"/>
    <sheet name="WP AZN" sheetId="4" r:id="rId5"/>
    <sheet name="GBP" sheetId="5" r:id="rId6"/>
  </sheets>
  <definedNames>
    <definedName name="rate">'WP EUR'!$C$1</definedName>
    <definedName name="_xlnm.Print_Titles" localSheetId="1">'WP Total EUR'!$A:$A</definedName>
  </definedNames>
  <calcPr calcId="124519" fullPrecision="0"/>
</workbook>
</file>

<file path=xl/calcChain.xml><?xml version="1.0" encoding="utf-8"?>
<calcChain xmlns="http://schemas.openxmlformats.org/spreadsheetml/2006/main">
  <c r="V31" i="2"/>
  <c r="Q52" i="1"/>
  <c r="P52"/>
  <c r="O52"/>
  <c r="N52"/>
  <c r="M52"/>
  <c r="L52"/>
  <c r="K52"/>
  <c r="J52"/>
  <c r="I52"/>
  <c r="H52"/>
  <c r="F41" i="3"/>
  <c r="F92" s="1"/>
  <c r="H41"/>
  <c r="H92" s="1"/>
  <c r="H43"/>
  <c r="J41"/>
  <c r="J92" s="1"/>
  <c r="J42"/>
  <c r="F82" l="1"/>
  <c r="F44" l="1"/>
  <c r="L61" i="4"/>
  <c r="L21"/>
  <c r="L61" i="3" l="1"/>
  <c r="N61"/>
  <c r="V66"/>
  <c r="AF65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E44"/>
  <c r="AF82" l="1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E82"/>
  <c r="V37" i="2"/>
  <c r="U37" l="1"/>
  <c r="J32" i="4"/>
  <c r="I32"/>
  <c r="AE1" i="3" l="1"/>
  <c r="AC1"/>
  <c r="AA1"/>
  <c r="Y1"/>
  <c r="AE11"/>
  <c r="AC11"/>
  <c r="AA11"/>
  <c r="Y11"/>
  <c r="W11"/>
  <c r="U11"/>
  <c r="S11"/>
  <c r="Q11"/>
  <c r="O11"/>
  <c r="M11"/>
  <c r="K11"/>
  <c r="I11"/>
  <c r="G11"/>
  <c r="C104" i="4"/>
  <c r="C103"/>
  <c r="C102"/>
  <c r="C101"/>
  <c r="C100"/>
  <c r="C99"/>
  <c r="C98"/>
  <c r="C97"/>
  <c r="C96"/>
  <c r="C95"/>
  <c r="C94"/>
  <c r="C93"/>
  <c r="C92"/>
  <c r="C90"/>
  <c r="C89"/>
  <c r="C86"/>
  <c r="C85"/>
  <c r="C84"/>
  <c r="C82"/>
  <c r="C81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0"/>
  <c r="C59"/>
  <c r="C58"/>
  <c r="C57"/>
  <c r="C55"/>
  <c r="C54"/>
  <c r="C53"/>
  <c r="C51"/>
  <c r="C50"/>
  <c r="C47"/>
  <c r="C46"/>
  <c r="C45"/>
  <c r="C44"/>
  <c r="C40"/>
  <c r="C39"/>
  <c r="C36"/>
  <c r="C33"/>
  <c r="C31"/>
  <c r="C30"/>
  <c r="C29"/>
  <c r="C28"/>
  <c r="C27"/>
  <c r="C26"/>
  <c r="C25"/>
  <c r="C24"/>
  <c r="C23"/>
  <c r="C22"/>
  <c r="C20"/>
  <c r="C18"/>
  <c r="C17"/>
  <c r="C15"/>
  <c r="C14"/>
  <c r="C13"/>
  <c r="C12"/>
  <c r="C99" i="2"/>
  <c r="C98"/>
  <c r="C97"/>
  <c r="C96"/>
  <c r="C95"/>
  <c r="C93"/>
  <c r="C90"/>
  <c r="C89"/>
  <c r="C86"/>
  <c r="C85"/>
  <c r="C84"/>
  <c r="C82"/>
  <c r="C81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5"/>
  <c r="C54"/>
  <c r="C53"/>
  <c r="C51"/>
  <c r="C50"/>
  <c r="C47"/>
  <c r="C46"/>
  <c r="C45"/>
  <c r="C44"/>
  <c r="C43"/>
  <c r="C42"/>
  <c r="C41"/>
  <c r="C40"/>
  <c r="C39"/>
  <c r="C38"/>
  <c r="C37"/>
  <c r="C36"/>
  <c r="C33"/>
  <c r="C31"/>
  <c r="C30"/>
  <c r="C29"/>
  <c r="C28"/>
  <c r="C27"/>
  <c r="C26"/>
  <c r="C25"/>
  <c r="C24"/>
  <c r="C23"/>
  <c r="C22"/>
  <c r="C21"/>
  <c r="C20"/>
  <c r="C19"/>
  <c r="C18"/>
  <c r="C17"/>
  <c r="C15"/>
  <c r="C14"/>
  <c r="C12"/>
  <c r="C106" i="1"/>
  <c r="C105"/>
  <c r="C104"/>
  <c r="C103"/>
  <c r="C102"/>
  <c r="C101"/>
  <c r="C100"/>
  <c r="C99"/>
  <c r="C97"/>
  <c r="C96"/>
  <c r="C95"/>
  <c r="C93"/>
  <c r="C90"/>
  <c r="C89"/>
  <c r="C86"/>
  <c r="C85"/>
  <c r="C84"/>
  <c r="C82"/>
  <c r="C81"/>
  <c r="C78"/>
  <c r="C77"/>
  <c r="C76"/>
  <c r="C75"/>
  <c r="C74"/>
  <c r="C73"/>
  <c r="C72"/>
  <c r="C71"/>
  <c r="C70"/>
  <c r="C68"/>
  <c r="C67"/>
  <c r="C64"/>
  <c r="C63"/>
  <c r="C62"/>
  <c r="C61"/>
  <c r="C60"/>
  <c r="C59"/>
  <c r="C58"/>
  <c r="C57"/>
  <c r="C55"/>
  <c r="C54"/>
  <c r="C53"/>
  <c r="C51"/>
  <c r="C50"/>
  <c r="C47"/>
  <c r="C46"/>
  <c r="C45"/>
  <c r="C44"/>
  <c r="C43"/>
  <c r="C42"/>
  <c r="C41"/>
  <c r="C40"/>
  <c r="C39"/>
  <c r="C38"/>
  <c r="C37"/>
  <c r="C36"/>
  <c r="C33"/>
  <c r="C31"/>
  <c r="C30"/>
  <c r="C29"/>
  <c r="C28"/>
  <c r="C27"/>
  <c r="C26"/>
  <c r="C25"/>
  <c r="C24"/>
  <c r="C23"/>
  <c r="C21"/>
  <c r="C20"/>
  <c r="C19"/>
  <c r="C18"/>
  <c r="C17"/>
  <c r="C15"/>
  <c r="C14"/>
  <c r="C12"/>
  <c r="C69"/>
  <c r="A71" i="4"/>
  <c r="A70"/>
  <c r="A69"/>
  <c r="A68"/>
  <c r="A71" i="2"/>
  <c r="A70"/>
  <c r="A69"/>
  <c r="A68"/>
  <c r="C19" i="4"/>
  <c r="C22" i="1"/>
  <c r="AG7" i="4" l="1"/>
  <c r="AE7"/>
  <c r="AC7"/>
  <c r="AA7"/>
  <c r="Y7"/>
  <c r="W7"/>
  <c r="U7"/>
  <c r="S7"/>
  <c r="Q7"/>
  <c r="O7"/>
  <c r="M7"/>
  <c r="K7"/>
  <c r="I7"/>
  <c r="G7"/>
  <c r="AG6"/>
  <c r="AE6"/>
  <c r="AC6"/>
  <c r="AA6"/>
  <c r="Y6"/>
  <c r="W6"/>
  <c r="U6"/>
  <c r="S6"/>
  <c r="Q6"/>
  <c r="O6"/>
  <c r="M6"/>
  <c r="K6"/>
  <c r="I6"/>
  <c r="G6"/>
  <c r="AG5"/>
  <c r="AE5"/>
  <c r="AC5"/>
  <c r="AA5"/>
  <c r="Y5"/>
  <c r="W5"/>
  <c r="U5"/>
  <c r="S5"/>
  <c r="Q5"/>
  <c r="O5"/>
  <c r="M5"/>
  <c r="K5"/>
  <c r="I5"/>
  <c r="G5"/>
  <c r="AG4"/>
  <c r="AE4"/>
  <c r="AC4"/>
  <c r="AA4"/>
  <c r="Y4"/>
  <c r="W4"/>
  <c r="U4"/>
  <c r="S4"/>
  <c r="Q4"/>
  <c r="O4"/>
  <c r="M4"/>
  <c r="K4"/>
  <c r="I4"/>
  <c r="G4"/>
  <c r="AG3"/>
  <c r="AE3"/>
  <c r="AC3"/>
  <c r="AA3"/>
  <c r="Y3"/>
  <c r="W3"/>
  <c r="U3"/>
  <c r="S3"/>
  <c r="Q3"/>
  <c r="O3"/>
  <c r="M3"/>
  <c r="K3"/>
  <c r="I3"/>
  <c r="G3"/>
  <c r="E7"/>
  <c r="E6"/>
  <c r="E5"/>
  <c r="E4"/>
  <c r="AG7" i="2"/>
  <c r="AE7"/>
  <c r="AC7"/>
  <c r="AA7"/>
  <c r="Y7"/>
  <c r="W7"/>
  <c r="U7"/>
  <c r="S7"/>
  <c r="Q7"/>
  <c r="AG6"/>
  <c r="AE6"/>
  <c r="AC6"/>
  <c r="AA6"/>
  <c r="Y6"/>
  <c r="W6"/>
  <c r="U6"/>
  <c r="S6"/>
  <c r="Q6"/>
  <c r="AG5"/>
  <c r="AE5"/>
  <c r="AC5"/>
  <c r="AA5"/>
  <c r="Y5"/>
  <c r="W5"/>
  <c r="U5"/>
  <c r="S5"/>
  <c r="Q5"/>
  <c r="AG4"/>
  <c r="AE4"/>
  <c r="AC4"/>
  <c r="AA4"/>
  <c r="Y4"/>
  <c r="W4"/>
  <c r="U4"/>
  <c r="S4"/>
  <c r="Q4"/>
  <c r="AG3"/>
  <c r="AE3"/>
  <c r="AC3"/>
  <c r="AA3"/>
  <c r="Y3"/>
  <c r="W3"/>
  <c r="U3"/>
  <c r="S3"/>
  <c r="Q3"/>
  <c r="O7"/>
  <c r="M7"/>
  <c r="K7"/>
  <c r="O6"/>
  <c r="M6"/>
  <c r="K6"/>
  <c r="O5"/>
  <c r="M5"/>
  <c r="K5"/>
  <c r="O4"/>
  <c r="M4"/>
  <c r="K4"/>
  <c r="O3"/>
  <c r="M3"/>
  <c r="K3"/>
  <c r="I7"/>
  <c r="I6"/>
  <c r="I5"/>
  <c r="I4"/>
  <c r="I3"/>
  <c r="G7"/>
  <c r="G6"/>
  <c r="G5"/>
  <c r="G4"/>
  <c r="G3"/>
  <c r="E7"/>
  <c r="E6"/>
  <c r="E5"/>
  <c r="E4"/>
  <c r="Y7" i="1"/>
  <c r="Y6"/>
  <c r="Y5"/>
  <c r="Y4"/>
  <c r="Y3"/>
  <c r="W7"/>
  <c r="W6"/>
  <c r="W5"/>
  <c r="W4"/>
  <c r="W3"/>
  <c r="U7"/>
  <c r="U6"/>
  <c r="U5"/>
  <c r="U4"/>
  <c r="U3"/>
  <c r="S7"/>
  <c r="S6"/>
  <c r="S5"/>
  <c r="S4"/>
  <c r="S3"/>
  <c r="Q7"/>
  <c r="Q6"/>
  <c r="Q5"/>
  <c r="Q4"/>
  <c r="Q3"/>
  <c r="O7"/>
  <c r="O6"/>
  <c r="O5"/>
  <c r="O4"/>
  <c r="O3"/>
  <c r="M7"/>
  <c r="M6"/>
  <c r="M5"/>
  <c r="M4"/>
  <c r="M3"/>
  <c r="K7"/>
  <c r="K6"/>
  <c r="K5"/>
  <c r="K4"/>
  <c r="K3"/>
  <c r="I7"/>
  <c r="I6"/>
  <c r="I5"/>
  <c r="I4"/>
  <c r="I3"/>
  <c r="G7"/>
  <c r="G6"/>
  <c r="G5"/>
  <c r="G4"/>
  <c r="G3"/>
  <c r="E7"/>
  <c r="E6"/>
  <c r="E5"/>
  <c r="E4"/>
  <c r="N22" i="7" l="1"/>
  <c r="L22"/>
  <c r="K22"/>
  <c r="J22"/>
  <c r="I22"/>
  <c r="H22"/>
  <c r="E22"/>
  <c r="O18"/>
  <c r="O17"/>
  <c r="O16"/>
  <c r="O15"/>
  <c r="O14"/>
  <c r="O13"/>
  <c r="O12"/>
  <c r="O11"/>
  <c r="O10"/>
  <c r="K56" i="1" l="1"/>
  <c r="J56"/>
  <c r="I56"/>
  <c r="I80" s="1"/>
  <c r="I83" s="1"/>
  <c r="I87" s="1"/>
  <c r="I88" s="1"/>
  <c r="G56"/>
  <c r="G80" s="1"/>
  <c r="G83" s="1"/>
  <c r="G87" s="1"/>
  <c r="G88" s="1"/>
  <c r="E56"/>
  <c r="E80" s="1"/>
  <c r="E83" s="1"/>
  <c r="E87" s="1"/>
  <c r="E88" s="1"/>
  <c r="L94"/>
  <c r="K94"/>
  <c r="J94"/>
  <c r="I94"/>
  <c r="H94"/>
  <c r="G94"/>
  <c r="F94"/>
  <c r="E94"/>
  <c r="L91"/>
  <c r="K91"/>
  <c r="J91"/>
  <c r="I91"/>
  <c r="H91"/>
  <c r="G91"/>
  <c r="F91"/>
  <c r="E91"/>
  <c r="K80"/>
  <c r="K83" s="1"/>
  <c r="K87" s="1"/>
  <c r="K88" s="1"/>
  <c r="J80"/>
  <c r="J83" s="1"/>
  <c r="J87" s="1"/>
  <c r="J88" s="1"/>
  <c r="AH91" i="2"/>
  <c r="AG91"/>
  <c r="AF91"/>
  <c r="AE91"/>
  <c r="AD91"/>
  <c r="AC91"/>
  <c r="AB91"/>
  <c r="AA91"/>
  <c r="Z91"/>
  <c r="Y91"/>
  <c r="X91"/>
  <c r="W91"/>
  <c r="AH48"/>
  <c r="AH32" s="1"/>
  <c r="AG48"/>
  <c r="AG52" s="1"/>
  <c r="AF48"/>
  <c r="AF32" s="1"/>
  <c r="AE48"/>
  <c r="AE32" s="1"/>
  <c r="AD48"/>
  <c r="AD52" s="1"/>
  <c r="AC48"/>
  <c r="AC52" s="1"/>
  <c r="AB48"/>
  <c r="AB52" s="1"/>
  <c r="AA48"/>
  <c r="AA52" s="1"/>
  <c r="Z48"/>
  <c r="Z32" s="1"/>
  <c r="Y48"/>
  <c r="Y52" s="1"/>
  <c r="X48"/>
  <c r="X32" s="1"/>
  <c r="W48"/>
  <c r="W32" s="1"/>
  <c r="AH13"/>
  <c r="AG13"/>
  <c r="AF13"/>
  <c r="AE13"/>
  <c r="AD13"/>
  <c r="AC13"/>
  <c r="AB13"/>
  <c r="AA13"/>
  <c r="Z13"/>
  <c r="Y13"/>
  <c r="X13"/>
  <c r="W13"/>
  <c r="E3"/>
  <c r="AG91" i="4"/>
  <c r="AF91"/>
  <c r="AE91"/>
  <c r="AD91"/>
  <c r="AC91"/>
  <c r="AB91"/>
  <c r="AG52"/>
  <c r="AG48"/>
  <c r="AF48"/>
  <c r="AF52" s="1"/>
  <c r="AE48"/>
  <c r="AE52" s="1"/>
  <c r="AD48"/>
  <c r="AD32" s="1"/>
  <c r="AC48"/>
  <c r="AC52" s="1"/>
  <c r="AG32"/>
  <c r="AG49" s="1"/>
  <c r="A72" i="1"/>
  <c r="A71"/>
  <c r="A70"/>
  <c r="AX73" i="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I71"/>
  <c r="E71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A69" i="1"/>
  <c r="A68"/>
  <c r="B72"/>
  <c r="B71"/>
  <c r="B70"/>
  <c r="B69"/>
  <c r="B68"/>
  <c r="B72" i="2"/>
  <c r="B71"/>
  <c r="B70"/>
  <c r="B69"/>
  <c r="B68"/>
  <c r="B73" i="4"/>
  <c r="B72"/>
  <c r="B71"/>
  <c r="B70"/>
  <c r="B69"/>
  <c r="B68"/>
  <c r="E3" i="1"/>
  <c r="C42" i="4"/>
  <c r="C41"/>
  <c r="C37"/>
  <c r="C61"/>
  <c r="C21"/>
  <c r="E3"/>
  <c r="AX30" i="3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D30"/>
  <c r="AB30"/>
  <c r="Z30"/>
  <c r="X30"/>
  <c r="V30"/>
  <c r="T30"/>
  <c r="R30"/>
  <c r="P30"/>
  <c r="N30"/>
  <c r="L30"/>
  <c r="J30"/>
  <c r="H30"/>
  <c r="F30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D29"/>
  <c r="AB29"/>
  <c r="Z29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D28"/>
  <c r="AB28"/>
  <c r="Z28"/>
  <c r="X28"/>
  <c r="V28"/>
  <c r="T28"/>
  <c r="R28"/>
  <c r="P28"/>
  <c r="N28"/>
  <c r="L28"/>
  <c r="J28"/>
  <c r="H28"/>
  <c r="F28"/>
  <c r="B30" i="4"/>
  <c r="A30"/>
  <c r="B29"/>
  <c r="A29"/>
  <c r="B28"/>
  <c r="A28"/>
  <c r="B30" i="2"/>
  <c r="A30"/>
  <c r="B29"/>
  <c r="A29"/>
  <c r="B28"/>
  <c r="A28"/>
  <c r="A30" i="1"/>
  <c r="A29"/>
  <c r="A28"/>
  <c r="A27"/>
  <c r="B30"/>
  <c r="B29"/>
  <c r="B28"/>
  <c r="AA91" i="4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A48"/>
  <c r="Z48"/>
  <c r="Z52" s="1"/>
  <c r="Y48"/>
  <c r="Y32" s="1"/>
  <c r="X48"/>
  <c r="X52" s="1"/>
  <c r="W48"/>
  <c r="V48"/>
  <c r="V32" s="1"/>
  <c r="U48"/>
  <c r="U52" s="1"/>
  <c r="T48"/>
  <c r="T32" s="1"/>
  <c r="T34" s="1"/>
  <c r="S48"/>
  <c r="S52" s="1"/>
  <c r="R48"/>
  <c r="R52" s="1"/>
  <c r="Q48"/>
  <c r="Q32" s="1"/>
  <c r="P48"/>
  <c r="P52" s="1"/>
  <c r="O48"/>
  <c r="O32" s="1"/>
  <c r="L48"/>
  <c r="K48"/>
  <c r="K32" s="1"/>
  <c r="J48"/>
  <c r="J52" s="1"/>
  <c r="I48"/>
  <c r="H48"/>
  <c r="H52" s="1"/>
  <c r="G48"/>
  <c r="G32" s="1"/>
  <c r="G34" s="1"/>
  <c r="F48"/>
  <c r="F32" s="1"/>
  <c r="E48"/>
  <c r="E52" s="1"/>
  <c r="C70" i="3" l="1"/>
  <c r="Y32" i="2"/>
  <c r="Y56" s="1"/>
  <c r="Y80" s="1"/>
  <c r="Y83" s="1"/>
  <c r="Y87" s="1"/>
  <c r="Y88" s="1"/>
  <c r="AG32"/>
  <c r="AG56" s="1"/>
  <c r="AG80" s="1"/>
  <c r="AG83" s="1"/>
  <c r="AG87" s="1"/>
  <c r="AG88" s="1"/>
  <c r="AA32"/>
  <c r="AA34" s="1"/>
  <c r="AB32"/>
  <c r="AB34" s="1"/>
  <c r="L32" i="4"/>
  <c r="L34" s="1"/>
  <c r="AD32" i="2"/>
  <c r="AD34" s="1"/>
  <c r="U32" i="4"/>
  <c r="U56" s="1"/>
  <c r="U83" s="1"/>
  <c r="AG34"/>
  <c r="V52"/>
  <c r="V49"/>
  <c r="V56"/>
  <c r="V80" s="1"/>
  <c r="V83" s="1"/>
  <c r="V34"/>
  <c r="O34"/>
  <c r="O56"/>
  <c r="O83" s="1"/>
  <c r="O11" s="1"/>
  <c r="O10" s="1"/>
  <c r="O16" s="1"/>
  <c r="O35" s="1"/>
  <c r="F49"/>
  <c r="F56"/>
  <c r="F34"/>
  <c r="Q56"/>
  <c r="Q83" s="1"/>
  <c r="Q87" s="1"/>
  <c r="Q88" s="1"/>
  <c r="Q34"/>
  <c r="Y34"/>
  <c r="Y56"/>
  <c r="Y80" s="1"/>
  <c r="Y83" s="1"/>
  <c r="Y87" s="1"/>
  <c r="Y88" s="1"/>
  <c r="G49"/>
  <c r="AG56"/>
  <c r="AG80" s="1"/>
  <c r="AG83" s="1"/>
  <c r="AB48"/>
  <c r="AB52" s="1"/>
  <c r="AB52" i="3" s="1"/>
  <c r="C43" i="4"/>
  <c r="U34"/>
  <c r="H32"/>
  <c r="G56"/>
  <c r="X32"/>
  <c r="AE32"/>
  <c r="AE56" s="1"/>
  <c r="AE80" s="1"/>
  <c r="AE83" s="1"/>
  <c r="AE11" s="1"/>
  <c r="AE10" s="1"/>
  <c r="AE16" s="1"/>
  <c r="P32"/>
  <c r="AF32"/>
  <c r="AF34" s="1"/>
  <c r="AD52"/>
  <c r="Z32"/>
  <c r="C68" i="3"/>
  <c r="F20" i="7" s="1"/>
  <c r="O20" s="1"/>
  <c r="O49" i="4"/>
  <c r="C91"/>
  <c r="R32"/>
  <c r="N48"/>
  <c r="C38"/>
  <c r="F52"/>
  <c r="C28" i="3"/>
  <c r="E32" i="4"/>
  <c r="S32"/>
  <c r="C69" i="3"/>
  <c r="C72"/>
  <c r="C73"/>
  <c r="C30"/>
  <c r="B69"/>
  <c r="B73"/>
  <c r="B70"/>
  <c r="W56" i="2"/>
  <c r="W80" s="1"/>
  <c r="W83" s="1"/>
  <c r="W49"/>
  <c r="W34"/>
  <c r="AE49"/>
  <c r="AE56"/>
  <c r="AE80" s="1"/>
  <c r="AE83" s="1"/>
  <c r="AE34"/>
  <c r="X56"/>
  <c r="X80" s="1"/>
  <c r="X83" s="1"/>
  <c r="X49"/>
  <c r="X34"/>
  <c r="AF56"/>
  <c r="AF80" s="1"/>
  <c r="AF83" s="1"/>
  <c r="AF49"/>
  <c r="AF34"/>
  <c r="AH56"/>
  <c r="AH80" s="1"/>
  <c r="AH83" s="1"/>
  <c r="AH49"/>
  <c r="AH49" i="3" s="1"/>
  <c r="AH34" i="2"/>
  <c r="Z56"/>
  <c r="Z80" s="1"/>
  <c r="Z83" s="1"/>
  <c r="Z49"/>
  <c r="Z34"/>
  <c r="AG11"/>
  <c r="AA49"/>
  <c r="W52"/>
  <c r="AE52"/>
  <c r="AA56"/>
  <c r="AA80" s="1"/>
  <c r="AA83" s="1"/>
  <c r="AB49"/>
  <c r="X52"/>
  <c r="AF52"/>
  <c r="AB56"/>
  <c r="AB80" s="1"/>
  <c r="AB83" s="1"/>
  <c r="B68" i="3"/>
  <c r="B72"/>
  <c r="AC32" i="2"/>
  <c r="Y34"/>
  <c r="AG34"/>
  <c r="Z52"/>
  <c r="AD49"/>
  <c r="AG49"/>
  <c r="AH52"/>
  <c r="AH52" i="3" s="1"/>
  <c r="AA52" i="4"/>
  <c r="AD56"/>
  <c r="AD80" s="1"/>
  <c r="AD83" s="1"/>
  <c r="AD49"/>
  <c r="AD34"/>
  <c r="AG87"/>
  <c r="AG88" s="1"/>
  <c r="AG11"/>
  <c r="AG10" s="1"/>
  <c r="AG16" s="1"/>
  <c r="AG35" s="1"/>
  <c r="AC32"/>
  <c r="M48"/>
  <c r="K52"/>
  <c r="I56"/>
  <c r="I87" s="1"/>
  <c r="I88" s="1"/>
  <c r="I34"/>
  <c r="H34"/>
  <c r="P34"/>
  <c r="I49"/>
  <c r="Q49"/>
  <c r="Y49"/>
  <c r="T56"/>
  <c r="T80" s="1"/>
  <c r="T83" s="1"/>
  <c r="T11" s="1"/>
  <c r="T10" s="1"/>
  <c r="T16" s="1"/>
  <c r="T35" s="1"/>
  <c r="U49"/>
  <c r="T49"/>
  <c r="X49"/>
  <c r="U11"/>
  <c r="U10" s="1"/>
  <c r="U16" s="1"/>
  <c r="U35" s="1"/>
  <c r="U87"/>
  <c r="U88" s="1"/>
  <c r="V11"/>
  <c r="V10" s="1"/>
  <c r="V16" s="1"/>
  <c r="V35" s="1"/>
  <c r="V87"/>
  <c r="V88" s="1"/>
  <c r="G11"/>
  <c r="G10" s="1"/>
  <c r="G16" s="1"/>
  <c r="G35" s="1"/>
  <c r="G87"/>
  <c r="G88" s="1"/>
  <c r="Q11"/>
  <c r="Q10" s="1"/>
  <c r="Q16" s="1"/>
  <c r="Y11"/>
  <c r="Y10" s="1"/>
  <c r="Y16" s="1"/>
  <c r="Y35" s="1"/>
  <c r="G52"/>
  <c r="O52"/>
  <c r="W52"/>
  <c r="I52"/>
  <c r="Q52"/>
  <c r="Y52"/>
  <c r="L52"/>
  <c r="T52"/>
  <c r="W90" i="3"/>
  <c r="V90"/>
  <c r="T90"/>
  <c r="O90"/>
  <c r="N90"/>
  <c r="Z86"/>
  <c r="M86"/>
  <c r="K86"/>
  <c r="F86"/>
  <c r="E86"/>
  <c r="AA75"/>
  <c r="Y75"/>
  <c r="X75"/>
  <c r="T75"/>
  <c r="S75"/>
  <c r="Q75"/>
  <c r="P75"/>
  <c r="L75"/>
  <c r="K75"/>
  <c r="H75"/>
  <c r="AA58"/>
  <c r="Z58"/>
  <c r="X58"/>
  <c r="W58"/>
  <c r="S58"/>
  <c r="R58"/>
  <c r="P58"/>
  <c r="O58"/>
  <c r="K58"/>
  <c r="J58"/>
  <c r="G58"/>
  <c r="Z51"/>
  <c r="S51"/>
  <c r="R51"/>
  <c r="J51"/>
  <c r="Y51"/>
  <c r="X47"/>
  <c r="W47"/>
  <c r="U51"/>
  <c r="R47"/>
  <c r="Q51"/>
  <c r="P47"/>
  <c r="O47"/>
  <c r="N51"/>
  <c r="M51"/>
  <c r="H47"/>
  <c r="G47"/>
  <c r="F51"/>
  <c r="E51"/>
  <c r="Z33"/>
  <c r="X33"/>
  <c r="R33"/>
  <c r="P33"/>
  <c r="J33"/>
  <c r="H33"/>
  <c r="X12"/>
  <c r="V12"/>
  <c r="P12"/>
  <c r="H12"/>
  <c r="F12"/>
  <c r="K13" i="1"/>
  <c r="J13"/>
  <c r="I13"/>
  <c r="H13"/>
  <c r="G13"/>
  <c r="F13"/>
  <c r="E13"/>
  <c r="K11"/>
  <c r="K10" s="1"/>
  <c r="J11"/>
  <c r="J92" s="1"/>
  <c r="I11"/>
  <c r="I92" s="1"/>
  <c r="G11"/>
  <c r="G10" s="1"/>
  <c r="E11"/>
  <c r="E92" s="1"/>
  <c r="Z94"/>
  <c r="Y94"/>
  <c r="X94"/>
  <c r="W94"/>
  <c r="V94"/>
  <c r="U94"/>
  <c r="T94"/>
  <c r="S94"/>
  <c r="R94"/>
  <c r="Q94"/>
  <c r="P94"/>
  <c r="O94"/>
  <c r="N94"/>
  <c r="Z91"/>
  <c r="Y91"/>
  <c r="X91"/>
  <c r="W91"/>
  <c r="V91"/>
  <c r="U91"/>
  <c r="T91"/>
  <c r="S91"/>
  <c r="R91"/>
  <c r="Q91"/>
  <c r="P91"/>
  <c r="O91"/>
  <c r="N91"/>
  <c r="C91" s="1"/>
  <c r="V52"/>
  <c r="T52"/>
  <c r="S52"/>
  <c r="Z48"/>
  <c r="Z52" s="1"/>
  <c r="Y48"/>
  <c r="Y52" s="1"/>
  <c r="X48"/>
  <c r="W48"/>
  <c r="W52" s="1"/>
  <c r="V48"/>
  <c r="V32" s="1"/>
  <c r="V56" s="1"/>
  <c r="U48"/>
  <c r="T48"/>
  <c r="S48"/>
  <c r="R48"/>
  <c r="R52" s="1"/>
  <c r="Q48"/>
  <c r="P48"/>
  <c r="O48"/>
  <c r="N48"/>
  <c r="N32" s="1"/>
  <c r="N56" s="1"/>
  <c r="W32"/>
  <c r="T32"/>
  <c r="T56" s="1"/>
  <c r="S32"/>
  <c r="S56" s="1"/>
  <c r="Z13"/>
  <c r="Y13"/>
  <c r="X13"/>
  <c r="W13"/>
  <c r="V13"/>
  <c r="U13"/>
  <c r="T13"/>
  <c r="S13"/>
  <c r="R13"/>
  <c r="Q13"/>
  <c r="P13"/>
  <c r="O13"/>
  <c r="N13"/>
  <c r="M94"/>
  <c r="M91"/>
  <c r="M48"/>
  <c r="M13"/>
  <c r="AX96" i="3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X92"/>
  <c r="AW92"/>
  <c r="AV92"/>
  <c r="AU92"/>
  <c r="AT92"/>
  <c r="AS92"/>
  <c r="AR92"/>
  <c r="AQ92"/>
  <c r="AP92"/>
  <c r="AO92"/>
  <c r="AN92"/>
  <c r="AM92"/>
  <c r="AL92"/>
  <c r="AK92"/>
  <c r="AJ92"/>
  <c r="AI92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Z90"/>
  <c r="Y90"/>
  <c r="X90"/>
  <c r="U90"/>
  <c r="R90"/>
  <c r="Q90"/>
  <c r="P90"/>
  <c r="M90"/>
  <c r="E90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AX88"/>
  <c r="AW88"/>
  <c r="AV88"/>
  <c r="AU88"/>
  <c r="AT88"/>
  <c r="AS88"/>
  <c r="AR88"/>
  <c r="AQ88"/>
  <c r="AP88"/>
  <c r="AO88"/>
  <c r="AN88"/>
  <c r="AM88"/>
  <c r="AL88"/>
  <c r="AK88"/>
  <c r="AJ88"/>
  <c r="AI88"/>
  <c r="AX87"/>
  <c r="AW87"/>
  <c r="AV87"/>
  <c r="AU87"/>
  <c r="AT87"/>
  <c r="AS87"/>
  <c r="AR87"/>
  <c r="AQ87"/>
  <c r="AP87"/>
  <c r="AO87"/>
  <c r="AN87"/>
  <c r="AM87"/>
  <c r="AL87"/>
  <c r="AK87"/>
  <c r="AJ87"/>
  <c r="AI87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Y86"/>
  <c r="X86"/>
  <c r="I86"/>
  <c r="G86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X83"/>
  <c r="AW83"/>
  <c r="AV83"/>
  <c r="AU83"/>
  <c r="AT83"/>
  <c r="AS83"/>
  <c r="AR83"/>
  <c r="AQ83"/>
  <c r="AP83"/>
  <c r="AO83"/>
  <c r="AN83"/>
  <c r="AM83"/>
  <c r="AL83"/>
  <c r="AK83"/>
  <c r="AJ83"/>
  <c r="AI83"/>
  <c r="AG83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I81"/>
  <c r="H81"/>
  <c r="G81"/>
  <c r="E81"/>
  <c r="AX80"/>
  <c r="AW80"/>
  <c r="AV80"/>
  <c r="AU80"/>
  <c r="AT80"/>
  <c r="AS80"/>
  <c r="AR80"/>
  <c r="AQ80"/>
  <c r="AP80"/>
  <c r="AO80"/>
  <c r="AN80"/>
  <c r="AM80"/>
  <c r="AL80"/>
  <c r="AK80"/>
  <c r="AJ80"/>
  <c r="AI80"/>
  <c r="AG80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I79"/>
  <c r="H79"/>
  <c r="G79"/>
  <c r="E79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I76"/>
  <c r="E76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Z75"/>
  <c r="W75"/>
  <c r="V75"/>
  <c r="U75"/>
  <c r="R75"/>
  <c r="O75"/>
  <c r="N75"/>
  <c r="M75"/>
  <c r="J75"/>
  <c r="I75"/>
  <c r="G75"/>
  <c r="F75"/>
  <c r="E75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U66"/>
  <c r="T66"/>
  <c r="S66"/>
  <c r="R66"/>
  <c r="Q66"/>
  <c r="P66"/>
  <c r="O66"/>
  <c r="N66"/>
  <c r="M66"/>
  <c r="K66"/>
  <c r="J66"/>
  <c r="I66"/>
  <c r="H66"/>
  <c r="G66"/>
  <c r="E66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K65"/>
  <c r="J65"/>
  <c r="I65"/>
  <c r="H65"/>
  <c r="G65"/>
  <c r="F65"/>
  <c r="E65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I62"/>
  <c r="H62"/>
  <c r="G62"/>
  <c r="F62"/>
  <c r="E62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M61"/>
  <c r="K61"/>
  <c r="J61"/>
  <c r="I61"/>
  <c r="H61"/>
  <c r="G61"/>
  <c r="F61"/>
  <c r="E61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I59"/>
  <c r="G59"/>
  <c r="E59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Y58"/>
  <c r="V58"/>
  <c r="U58"/>
  <c r="T58"/>
  <c r="Q58"/>
  <c r="N58"/>
  <c r="M58"/>
  <c r="L58"/>
  <c r="I58"/>
  <c r="H58"/>
  <c r="F58"/>
  <c r="E58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Q57"/>
  <c r="O57"/>
  <c r="M57"/>
  <c r="K57"/>
  <c r="I57"/>
  <c r="G57"/>
  <c r="E57"/>
  <c r="AX56"/>
  <c r="AW56"/>
  <c r="AV56"/>
  <c r="AU56"/>
  <c r="AT56"/>
  <c r="AS56"/>
  <c r="AR56"/>
  <c r="AQ56"/>
  <c r="AP56"/>
  <c r="AO56"/>
  <c r="AN56"/>
  <c r="AM56"/>
  <c r="AL56"/>
  <c r="AK56"/>
  <c r="AJ56"/>
  <c r="AI56"/>
  <c r="AG56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AX52"/>
  <c r="AW52"/>
  <c r="AV52"/>
  <c r="AU52"/>
  <c r="AT52"/>
  <c r="AS52"/>
  <c r="AR52"/>
  <c r="AQ52"/>
  <c r="AP52"/>
  <c r="AO52"/>
  <c r="AN52"/>
  <c r="AM52"/>
  <c r="AL52"/>
  <c r="AK52"/>
  <c r="AJ52"/>
  <c r="AI52"/>
  <c r="AG52"/>
  <c r="AF52"/>
  <c r="AE52"/>
  <c r="AD52"/>
  <c r="AC52"/>
  <c r="AA52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K51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AX49"/>
  <c r="AW49"/>
  <c r="AV49"/>
  <c r="AU49"/>
  <c r="AT49"/>
  <c r="AS49"/>
  <c r="AR49"/>
  <c r="AQ49"/>
  <c r="AP49"/>
  <c r="AO49"/>
  <c r="AN49"/>
  <c r="AM49"/>
  <c r="AL49"/>
  <c r="AK49"/>
  <c r="AJ49"/>
  <c r="AI49"/>
  <c r="AG49"/>
  <c r="AD49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V47"/>
  <c r="S47"/>
  <c r="N47"/>
  <c r="K47"/>
  <c r="J47"/>
  <c r="I47"/>
  <c r="F47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C44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J94" s="1"/>
  <c r="I43"/>
  <c r="G43"/>
  <c r="F43"/>
  <c r="E43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F94" s="1"/>
  <c r="AE42"/>
  <c r="AE94" s="1"/>
  <c r="AD42"/>
  <c r="AD94" s="1"/>
  <c r="AC42"/>
  <c r="AC94" s="1"/>
  <c r="AB42"/>
  <c r="AB94" s="1"/>
  <c r="AA42"/>
  <c r="AA94" s="1"/>
  <c r="Z42"/>
  <c r="Z94" s="1"/>
  <c r="Y42"/>
  <c r="Y94" s="1"/>
  <c r="X42"/>
  <c r="X94" s="1"/>
  <c r="W42"/>
  <c r="W94" s="1"/>
  <c r="V42"/>
  <c r="V94" s="1"/>
  <c r="U42"/>
  <c r="U94" s="1"/>
  <c r="T42"/>
  <c r="T94" s="1"/>
  <c r="S42"/>
  <c r="S94" s="1"/>
  <c r="R42"/>
  <c r="R94" s="1"/>
  <c r="Q42"/>
  <c r="Q94" s="1"/>
  <c r="P42"/>
  <c r="P94" s="1"/>
  <c r="O42"/>
  <c r="O94" s="1"/>
  <c r="N42"/>
  <c r="N94" s="1"/>
  <c r="M42"/>
  <c r="M94" s="1"/>
  <c r="L42"/>
  <c r="L94" s="1"/>
  <c r="K42"/>
  <c r="K94" s="1"/>
  <c r="I42"/>
  <c r="I94" s="1"/>
  <c r="H42"/>
  <c r="H94" s="1"/>
  <c r="G42"/>
  <c r="G94" s="1"/>
  <c r="F42"/>
  <c r="F94" s="1"/>
  <c r="E42"/>
  <c r="E94" s="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F92" s="1"/>
  <c r="AE41"/>
  <c r="AE92" s="1"/>
  <c r="AD41"/>
  <c r="AD92" s="1"/>
  <c r="AC41"/>
  <c r="AC92" s="1"/>
  <c r="AB41"/>
  <c r="AB92" s="1"/>
  <c r="AA41"/>
  <c r="AA92" s="1"/>
  <c r="Z41"/>
  <c r="Z92" s="1"/>
  <c r="Y41"/>
  <c r="Y92" s="1"/>
  <c r="X41"/>
  <c r="X92" s="1"/>
  <c r="W41"/>
  <c r="W92" s="1"/>
  <c r="V41"/>
  <c r="V92" s="1"/>
  <c r="U41"/>
  <c r="U92" s="1"/>
  <c r="T41"/>
  <c r="T92" s="1"/>
  <c r="S41"/>
  <c r="S92" s="1"/>
  <c r="R41"/>
  <c r="R92" s="1"/>
  <c r="Q41"/>
  <c r="Q92" s="1"/>
  <c r="P41"/>
  <c r="P92" s="1"/>
  <c r="O41"/>
  <c r="O92" s="1"/>
  <c r="N41"/>
  <c r="N92" s="1"/>
  <c r="M41"/>
  <c r="M92" s="1"/>
  <c r="L41"/>
  <c r="L92" s="1"/>
  <c r="K41"/>
  <c r="K92" s="1"/>
  <c r="I41"/>
  <c r="I92" s="1"/>
  <c r="G41"/>
  <c r="G92" s="1"/>
  <c r="E41"/>
  <c r="E92" s="1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F93" s="1"/>
  <c r="AE38"/>
  <c r="AE93" s="1"/>
  <c r="AD38"/>
  <c r="AD93" s="1"/>
  <c r="AC38"/>
  <c r="AC93" s="1"/>
  <c r="AB38"/>
  <c r="AB93" s="1"/>
  <c r="AA38"/>
  <c r="AA93" s="1"/>
  <c r="Z38"/>
  <c r="Z93" s="1"/>
  <c r="Y38"/>
  <c r="Y93" s="1"/>
  <c r="X38"/>
  <c r="X93" s="1"/>
  <c r="W38"/>
  <c r="W93" s="1"/>
  <c r="V38"/>
  <c r="V93" s="1"/>
  <c r="U38"/>
  <c r="U93" s="1"/>
  <c r="T38"/>
  <c r="T93" s="1"/>
  <c r="S38"/>
  <c r="S93" s="1"/>
  <c r="R38"/>
  <c r="R93" s="1"/>
  <c r="Q38"/>
  <c r="Q93" s="1"/>
  <c r="P38"/>
  <c r="P93" s="1"/>
  <c r="O38"/>
  <c r="O93" s="1"/>
  <c r="N38"/>
  <c r="N93" s="1"/>
  <c r="M38"/>
  <c r="M93" s="1"/>
  <c r="L38"/>
  <c r="L93" s="1"/>
  <c r="K38"/>
  <c r="K93" s="1"/>
  <c r="J38"/>
  <c r="J93" s="1"/>
  <c r="I38"/>
  <c r="I93" s="1"/>
  <c r="H38"/>
  <c r="H93" s="1"/>
  <c r="G38"/>
  <c r="G93" s="1"/>
  <c r="F38"/>
  <c r="F93" s="1"/>
  <c r="E38"/>
  <c r="E93" s="1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F91" s="1"/>
  <c r="AE37"/>
  <c r="AE91" s="1"/>
  <c r="AD37"/>
  <c r="AD91" s="1"/>
  <c r="AC37"/>
  <c r="AC91" s="1"/>
  <c r="AB37"/>
  <c r="AB91" s="1"/>
  <c r="AA37"/>
  <c r="AA91" s="1"/>
  <c r="Z37"/>
  <c r="Z91" s="1"/>
  <c r="Y37"/>
  <c r="Y91" s="1"/>
  <c r="X37"/>
  <c r="X91" s="1"/>
  <c r="W37"/>
  <c r="W91" s="1"/>
  <c r="V37"/>
  <c r="V91" s="1"/>
  <c r="U37"/>
  <c r="U91" s="1"/>
  <c r="T37"/>
  <c r="T91" s="1"/>
  <c r="S37"/>
  <c r="S91" s="1"/>
  <c r="R37"/>
  <c r="R91" s="1"/>
  <c r="Q37"/>
  <c r="Q91" s="1"/>
  <c r="P37"/>
  <c r="P91" s="1"/>
  <c r="O37"/>
  <c r="O91" s="1"/>
  <c r="N37"/>
  <c r="N91" s="1"/>
  <c r="M37"/>
  <c r="M91" s="1"/>
  <c r="L37"/>
  <c r="L91" s="1"/>
  <c r="K37"/>
  <c r="K91" s="1"/>
  <c r="J37"/>
  <c r="J91" s="1"/>
  <c r="I37"/>
  <c r="I91" s="1"/>
  <c r="H37"/>
  <c r="H91" s="1"/>
  <c r="G37"/>
  <c r="G91" s="1"/>
  <c r="F37"/>
  <c r="F91" s="1"/>
  <c r="E37"/>
  <c r="E91" s="1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D36"/>
  <c r="AB36"/>
  <c r="Z36"/>
  <c r="X36"/>
  <c r="V36"/>
  <c r="T36"/>
  <c r="R36"/>
  <c r="P36"/>
  <c r="N36"/>
  <c r="L36"/>
  <c r="J36"/>
  <c r="H36"/>
  <c r="F36"/>
  <c r="AX35"/>
  <c r="AW35"/>
  <c r="AV35"/>
  <c r="AU35"/>
  <c r="AT35"/>
  <c r="AS35"/>
  <c r="AR35"/>
  <c r="AQ35"/>
  <c r="AP35"/>
  <c r="AO35"/>
  <c r="AN35"/>
  <c r="AM35"/>
  <c r="AL35"/>
  <c r="AK35"/>
  <c r="AJ35"/>
  <c r="AI35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D33"/>
  <c r="AB33"/>
  <c r="V33"/>
  <c r="T33"/>
  <c r="N33"/>
  <c r="L33"/>
  <c r="F33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D31"/>
  <c r="AB31"/>
  <c r="Z31"/>
  <c r="X31"/>
  <c r="V31"/>
  <c r="T31"/>
  <c r="R31"/>
  <c r="P31"/>
  <c r="N31"/>
  <c r="L31"/>
  <c r="J31"/>
  <c r="H31"/>
  <c r="F31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D27"/>
  <c r="AB27"/>
  <c r="Z27"/>
  <c r="X27"/>
  <c r="V27"/>
  <c r="T27"/>
  <c r="R27"/>
  <c r="P27"/>
  <c r="N27"/>
  <c r="L27"/>
  <c r="J27"/>
  <c r="H27"/>
  <c r="F27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D26"/>
  <c r="AB26"/>
  <c r="Z26"/>
  <c r="X26"/>
  <c r="V26"/>
  <c r="T26"/>
  <c r="R26"/>
  <c r="P26"/>
  <c r="N26"/>
  <c r="L26"/>
  <c r="J26"/>
  <c r="H26"/>
  <c r="F26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D25"/>
  <c r="AB25"/>
  <c r="Z25"/>
  <c r="X25"/>
  <c r="V25"/>
  <c r="T25"/>
  <c r="R25"/>
  <c r="P25"/>
  <c r="N25"/>
  <c r="L25"/>
  <c r="J25"/>
  <c r="H25"/>
  <c r="F25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D24"/>
  <c r="AB24"/>
  <c r="Z24"/>
  <c r="X24"/>
  <c r="V24"/>
  <c r="T24"/>
  <c r="R24"/>
  <c r="P24"/>
  <c r="N24"/>
  <c r="L24"/>
  <c r="J24"/>
  <c r="H24"/>
  <c r="F24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D23"/>
  <c r="AB23"/>
  <c r="Z23"/>
  <c r="X23"/>
  <c r="V23"/>
  <c r="T23"/>
  <c r="R23"/>
  <c r="P23"/>
  <c r="N23"/>
  <c r="L23"/>
  <c r="J23"/>
  <c r="H23"/>
  <c r="F23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D22"/>
  <c r="AB22"/>
  <c r="Z22"/>
  <c r="X22"/>
  <c r="V22"/>
  <c r="T22"/>
  <c r="R22"/>
  <c r="P22"/>
  <c r="N22"/>
  <c r="L22"/>
  <c r="J22"/>
  <c r="H22"/>
  <c r="F22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D21"/>
  <c r="AB21"/>
  <c r="Z21"/>
  <c r="X21"/>
  <c r="V21"/>
  <c r="T21"/>
  <c r="R21"/>
  <c r="P21"/>
  <c r="N21"/>
  <c r="L21"/>
  <c r="J21"/>
  <c r="H21"/>
  <c r="F21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D20"/>
  <c r="AB20"/>
  <c r="Z20"/>
  <c r="X20"/>
  <c r="V20"/>
  <c r="T20"/>
  <c r="R20"/>
  <c r="P20"/>
  <c r="N20"/>
  <c r="L20"/>
  <c r="J20"/>
  <c r="H20"/>
  <c r="F20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D19"/>
  <c r="AB19"/>
  <c r="Z19"/>
  <c r="X19"/>
  <c r="V19"/>
  <c r="T19"/>
  <c r="R19"/>
  <c r="P19"/>
  <c r="N19"/>
  <c r="L19"/>
  <c r="J19"/>
  <c r="H19"/>
  <c r="F19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D18"/>
  <c r="AB18"/>
  <c r="Z18"/>
  <c r="X18"/>
  <c r="V18"/>
  <c r="T18"/>
  <c r="R18"/>
  <c r="P18"/>
  <c r="N18"/>
  <c r="L18"/>
  <c r="J18"/>
  <c r="H18"/>
  <c r="F18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D17"/>
  <c r="AB17"/>
  <c r="Z17"/>
  <c r="X17"/>
  <c r="V17"/>
  <c r="T17"/>
  <c r="R17"/>
  <c r="P17"/>
  <c r="N17"/>
  <c r="L17"/>
  <c r="J17"/>
  <c r="H17"/>
  <c r="F17"/>
  <c r="AX16"/>
  <c r="AW16"/>
  <c r="AV16"/>
  <c r="AU16"/>
  <c r="AT16"/>
  <c r="AS16"/>
  <c r="AR16"/>
  <c r="AQ16"/>
  <c r="AP16"/>
  <c r="AO16"/>
  <c r="AN16"/>
  <c r="AM16"/>
  <c r="AL16"/>
  <c r="AK16"/>
  <c r="AJ16"/>
  <c r="AI16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D15"/>
  <c r="AB15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F13" s="1"/>
  <c r="AD14"/>
  <c r="AD13" s="1"/>
  <c r="AB14"/>
  <c r="AB13" s="1"/>
  <c r="Z14"/>
  <c r="Z13" s="1"/>
  <c r="X14"/>
  <c r="X13" s="1"/>
  <c r="V14"/>
  <c r="V13" s="1"/>
  <c r="T14"/>
  <c r="T13" s="1"/>
  <c r="R14"/>
  <c r="R13" s="1"/>
  <c r="P14"/>
  <c r="P13" s="1"/>
  <c r="N14"/>
  <c r="N13" s="1"/>
  <c r="L14"/>
  <c r="L13" s="1"/>
  <c r="J14"/>
  <c r="J13" s="1"/>
  <c r="H14"/>
  <c r="H13" s="1"/>
  <c r="F14"/>
  <c r="F13" s="1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D12"/>
  <c r="AB12"/>
  <c r="Z12"/>
  <c r="T12"/>
  <c r="R12"/>
  <c r="N12"/>
  <c r="L12"/>
  <c r="J12"/>
  <c r="AX11"/>
  <c r="AW11"/>
  <c r="AV11"/>
  <c r="AU11"/>
  <c r="AT11"/>
  <c r="AS11"/>
  <c r="AR11"/>
  <c r="AQ11"/>
  <c r="AP11"/>
  <c r="AO11"/>
  <c r="AN11"/>
  <c r="AM11"/>
  <c r="AL11"/>
  <c r="AK11"/>
  <c r="AJ11"/>
  <c r="AI11"/>
  <c r="AX10"/>
  <c r="AW10"/>
  <c r="AV10"/>
  <c r="AU10"/>
  <c r="AT10"/>
  <c r="AS10"/>
  <c r="AR10"/>
  <c r="AQ10"/>
  <c r="AP10"/>
  <c r="AO10"/>
  <c r="AN10"/>
  <c r="AM10"/>
  <c r="AL10"/>
  <c r="AK10"/>
  <c r="AJ10"/>
  <c r="AI10"/>
  <c r="V94" i="2"/>
  <c r="C94" s="1"/>
  <c r="U56"/>
  <c r="U80" s="1"/>
  <c r="U83" s="1"/>
  <c r="S56"/>
  <c r="S80" s="1"/>
  <c r="S83" s="1"/>
  <c r="Q56"/>
  <c r="Q80" s="1"/>
  <c r="Q83" s="1"/>
  <c r="P56"/>
  <c r="P80" s="1"/>
  <c r="P83" s="1"/>
  <c r="O56"/>
  <c r="O80" s="1"/>
  <c r="O83" s="1"/>
  <c r="N56"/>
  <c r="N80" s="1"/>
  <c r="N83" s="1"/>
  <c r="M56"/>
  <c r="M80" s="1"/>
  <c r="M83" s="1"/>
  <c r="L56"/>
  <c r="L80" s="1"/>
  <c r="L83" s="1"/>
  <c r="K56"/>
  <c r="K80" s="1"/>
  <c r="K83" s="1"/>
  <c r="J56"/>
  <c r="J80" s="1"/>
  <c r="J83" s="1"/>
  <c r="I56"/>
  <c r="I80" s="1"/>
  <c r="I83" s="1"/>
  <c r="H56"/>
  <c r="H80" s="1"/>
  <c r="H83" s="1"/>
  <c r="G56"/>
  <c r="G80" s="1"/>
  <c r="G83" s="1"/>
  <c r="F56"/>
  <c r="E56"/>
  <c r="E80" s="1"/>
  <c r="E83" s="1"/>
  <c r="V48"/>
  <c r="V52" s="1"/>
  <c r="U48"/>
  <c r="U49" s="1"/>
  <c r="T48"/>
  <c r="T52" s="1"/>
  <c r="S48"/>
  <c r="S52" s="1"/>
  <c r="R48"/>
  <c r="R52" s="1"/>
  <c r="Q48"/>
  <c r="Q49" s="1"/>
  <c r="P48"/>
  <c r="P49" s="1"/>
  <c r="O48"/>
  <c r="O49" s="1"/>
  <c r="N48"/>
  <c r="N49" s="1"/>
  <c r="M48"/>
  <c r="M49" s="1"/>
  <c r="L48"/>
  <c r="L49" s="1"/>
  <c r="K48"/>
  <c r="K52" s="1"/>
  <c r="J48"/>
  <c r="J49" s="1"/>
  <c r="I48"/>
  <c r="I49" s="1"/>
  <c r="H48"/>
  <c r="H49" s="1"/>
  <c r="F48"/>
  <c r="E48"/>
  <c r="E52" s="1"/>
  <c r="V13"/>
  <c r="U13"/>
  <c r="T13"/>
  <c r="S13"/>
  <c r="R13"/>
  <c r="Q13"/>
  <c r="P13"/>
  <c r="O13"/>
  <c r="N13"/>
  <c r="M13"/>
  <c r="L13"/>
  <c r="K13"/>
  <c r="J13"/>
  <c r="I13"/>
  <c r="G13"/>
  <c r="A104" i="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67"/>
  <c r="A66"/>
  <c r="A65"/>
  <c r="A64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98" i="2"/>
  <c r="A97"/>
  <c r="A96"/>
  <c r="A95"/>
  <c r="A94"/>
  <c r="A93"/>
  <c r="A92"/>
  <c r="A91"/>
  <c r="A90"/>
  <c r="A89"/>
  <c r="A88"/>
  <c r="A87"/>
  <c r="A86"/>
  <c r="A85"/>
  <c r="A83"/>
  <c r="A82"/>
  <c r="A80"/>
  <c r="A79"/>
  <c r="A78"/>
  <c r="A77"/>
  <c r="A76"/>
  <c r="A75"/>
  <c r="A74"/>
  <c r="A73"/>
  <c r="A67"/>
  <c r="A66"/>
  <c r="A65"/>
  <c r="A64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100" i="1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67"/>
  <c r="A66"/>
  <c r="A65"/>
  <c r="A64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L65"/>
  <c r="C65" s="1"/>
  <c r="C26" i="3" l="1"/>
  <c r="O48"/>
  <c r="O56" s="1"/>
  <c r="AE48"/>
  <c r="AE56" s="1"/>
  <c r="AE80" s="1"/>
  <c r="C43"/>
  <c r="F48"/>
  <c r="F56" s="1"/>
  <c r="Q35" i="4"/>
  <c r="V48" i="3"/>
  <c r="V32" s="1"/>
  <c r="AD56" i="2"/>
  <c r="AD80" s="1"/>
  <c r="AD83" s="1"/>
  <c r="AD87" s="1"/>
  <c r="AD88" s="1"/>
  <c r="Y11"/>
  <c r="Y92" s="1"/>
  <c r="Y49"/>
  <c r="N32" i="4"/>
  <c r="N56" s="1"/>
  <c r="N80" s="1"/>
  <c r="N83" s="1"/>
  <c r="M52"/>
  <c r="M32"/>
  <c r="L49"/>
  <c r="L56"/>
  <c r="L80" s="1"/>
  <c r="L83" s="1"/>
  <c r="L87" s="1"/>
  <c r="L88" s="1"/>
  <c r="AD48" i="3"/>
  <c r="AD56" s="1"/>
  <c r="AD80" s="1"/>
  <c r="AD83" s="1"/>
  <c r="Y48"/>
  <c r="Y56" s="1"/>
  <c r="C94" i="1"/>
  <c r="G48" i="3"/>
  <c r="G56" s="1"/>
  <c r="H48"/>
  <c r="H32" s="1"/>
  <c r="P48"/>
  <c r="P56" s="1"/>
  <c r="AF48"/>
  <c r="AF56" s="1"/>
  <c r="AF80" s="1"/>
  <c r="AF83" s="1"/>
  <c r="R48"/>
  <c r="R56" s="1"/>
  <c r="Z48"/>
  <c r="Z56" s="1"/>
  <c r="Z80" s="1"/>
  <c r="Z83" s="1"/>
  <c r="Z11" s="1"/>
  <c r="S48"/>
  <c r="S56" s="1"/>
  <c r="AC48"/>
  <c r="AC56" s="1"/>
  <c r="O87" i="4"/>
  <c r="O88" s="1"/>
  <c r="AE49"/>
  <c r="AE49" i="3" s="1"/>
  <c r="AE34" i="4"/>
  <c r="AE35" s="1"/>
  <c r="AE87"/>
  <c r="AE88" s="1"/>
  <c r="T87"/>
  <c r="T88" s="1"/>
  <c r="AB32"/>
  <c r="AB48" i="3"/>
  <c r="AB32" s="1"/>
  <c r="AB34" s="1"/>
  <c r="AA48"/>
  <c r="AA56" s="1"/>
  <c r="N48"/>
  <c r="N56" s="1"/>
  <c r="N52" i="4"/>
  <c r="C52" s="1"/>
  <c r="K48" i="3"/>
  <c r="K56" s="1"/>
  <c r="I48"/>
  <c r="I56" s="1"/>
  <c r="J48"/>
  <c r="J56" s="1"/>
  <c r="C61"/>
  <c r="F9" i="7" s="1"/>
  <c r="O9" s="1"/>
  <c r="C64" i="3"/>
  <c r="M8" i="7" s="1"/>
  <c r="M22" s="1"/>
  <c r="W48" i="3"/>
  <c r="W56" s="1"/>
  <c r="X48"/>
  <c r="X32" s="1"/>
  <c r="N87" i="2"/>
  <c r="N88" s="1"/>
  <c r="N11"/>
  <c r="N10" s="1"/>
  <c r="N16" s="1"/>
  <c r="H11"/>
  <c r="H10" s="1"/>
  <c r="H87"/>
  <c r="H88" s="1"/>
  <c r="P11"/>
  <c r="P10" s="1"/>
  <c r="P87"/>
  <c r="P88" s="1"/>
  <c r="G87"/>
  <c r="G11"/>
  <c r="I87"/>
  <c r="I11"/>
  <c r="Q87"/>
  <c r="Q88" s="1"/>
  <c r="Q11"/>
  <c r="Q10" s="1"/>
  <c r="O87"/>
  <c r="O88" s="1"/>
  <c r="O11"/>
  <c r="O10" s="1"/>
  <c r="J87"/>
  <c r="J88" s="1"/>
  <c r="J11"/>
  <c r="S87"/>
  <c r="S88" s="1"/>
  <c r="S11"/>
  <c r="S10" s="1"/>
  <c r="S16" s="1"/>
  <c r="K87"/>
  <c r="K88" s="1"/>
  <c r="K11"/>
  <c r="K10" s="1"/>
  <c r="U87"/>
  <c r="U88" s="1"/>
  <c r="U11"/>
  <c r="U10" s="1"/>
  <c r="L87"/>
  <c r="L88" s="1"/>
  <c r="L11"/>
  <c r="L10" s="1"/>
  <c r="E87"/>
  <c r="E11"/>
  <c r="E10" s="1"/>
  <c r="E16" s="1"/>
  <c r="M87"/>
  <c r="M88" s="1"/>
  <c r="M11"/>
  <c r="M10" s="1"/>
  <c r="M16" s="1"/>
  <c r="C60" i="3"/>
  <c r="R32" i="1"/>
  <c r="S56" i="4"/>
  <c r="S83" s="1"/>
  <c r="S34"/>
  <c r="X34"/>
  <c r="X56"/>
  <c r="X80" s="1"/>
  <c r="X83" s="1"/>
  <c r="F80"/>
  <c r="F83" s="1"/>
  <c r="C58" i="3"/>
  <c r="C63"/>
  <c r="C67"/>
  <c r="H49" i="4"/>
  <c r="H56"/>
  <c r="H80" s="1"/>
  <c r="H83" s="1"/>
  <c r="W49" i="1"/>
  <c r="W56"/>
  <c r="Z56" i="4"/>
  <c r="Z80" s="1"/>
  <c r="Z83" s="1"/>
  <c r="Z49"/>
  <c r="Z34"/>
  <c r="S49"/>
  <c r="F52" i="2"/>
  <c r="C48"/>
  <c r="L65" i="3"/>
  <c r="C65" s="1"/>
  <c r="F19" i="7" s="1"/>
  <c r="C48" i="4"/>
  <c r="S49" i="1"/>
  <c r="AF49" i="4"/>
  <c r="AF49" i="3" s="1"/>
  <c r="AF56" i="4"/>
  <c r="AF80" s="1"/>
  <c r="AF83" s="1"/>
  <c r="F80" i="2"/>
  <c r="S34" i="1"/>
  <c r="P49" i="4"/>
  <c r="P56"/>
  <c r="P80" s="1"/>
  <c r="P83" s="1"/>
  <c r="AB56" i="3"/>
  <c r="AB80" s="1"/>
  <c r="O32" i="1"/>
  <c r="W34"/>
  <c r="R49" i="4"/>
  <c r="R56"/>
  <c r="R80" s="1"/>
  <c r="R83" s="1"/>
  <c r="R34"/>
  <c r="C14" i="3"/>
  <c r="C13" s="1"/>
  <c r="B42"/>
  <c r="B46"/>
  <c r="C78"/>
  <c r="C19"/>
  <c r="C23"/>
  <c r="C27"/>
  <c r="C46"/>
  <c r="C38"/>
  <c r="C42"/>
  <c r="B53"/>
  <c r="B41"/>
  <c r="B92" s="1"/>
  <c r="B45"/>
  <c r="C77"/>
  <c r="C22"/>
  <c r="C37"/>
  <c r="C91" s="1"/>
  <c r="I25" i="7" s="1"/>
  <c r="Q25" s="1"/>
  <c r="C41" i="3"/>
  <c r="C92" s="1"/>
  <c r="I26" i="7" s="1"/>
  <c r="Q26" s="1"/>
  <c r="C45" i="3"/>
  <c r="C75"/>
  <c r="B38"/>
  <c r="C21"/>
  <c r="C25"/>
  <c r="B33"/>
  <c r="C40"/>
  <c r="C50"/>
  <c r="C74"/>
  <c r="B37"/>
  <c r="B91" s="1"/>
  <c r="B40"/>
  <c r="B50"/>
  <c r="B39"/>
  <c r="B43"/>
  <c r="C82"/>
  <c r="C12"/>
  <c r="B44"/>
  <c r="C20"/>
  <c r="C24"/>
  <c r="C31"/>
  <c r="C39"/>
  <c r="B54"/>
  <c r="C85"/>
  <c r="E10" i="1"/>
  <c r="I10"/>
  <c r="J10"/>
  <c r="G92"/>
  <c r="K92"/>
  <c r="AD11" i="2"/>
  <c r="X87"/>
  <c r="X88" s="1"/>
  <c r="X11"/>
  <c r="AH87"/>
  <c r="AH11"/>
  <c r="Z52" i="3"/>
  <c r="AG92" i="2"/>
  <c r="AG92" i="3" s="1"/>
  <c r="AG10" i="2"/>
  <c r="AG16" s="1"/>
  <c r="AG35" s="1"/>
  <c r="AG35" i="3" s="1"/>
  <c r="AE87" i="2"/>
  <c r="AE11"/>
  <c r="AC34"/>
  <c r="AC56"/>
  <c r="AC49"/>
  <c r="AA87"/>
  <c r="AA88" s="1"/>
  <c r="AA11"/>
  <c r="AH56" i="3"/>
  <c r="AF87" i="2"/>
  <c r="AF11"/>
  <c r="AH80" i="3"/>
  <c r="W87" i="2"/>
  <c r="W88" s="1"/>
  <c r="W11"/>
  <c r="AH83" i="3"/>
  <c r="AG88"/>
  <c r="AB87" i="2"/>
  <c r="AB88" s="1"/>
  <c r="AB11"/>
  <c r="Z87"/>
  <c r="Z88" s="1"/>
  <c r="Z11"/>
  <c r="AB49" i="4"/>
  <c r="AB49" i="3" s="1"/>
  <c r="AA56" i="4"/>
  <c r="AA34"/>
  <c r="AA49"/>
  <c r="AA49" i="3" s="1"/>
  <c r="AG16"/>
  <c r="AG87"/>
  <c r="AC34" i="4"/>
  <c r="AC56"/>
  <c r="AC49"/>
  <c r="AG11" i="3"/>
  <c r="AD11" i="4"/>
  <c r="AD87"/>
  <c r="Z32" i="1"/>
  <c r="M56" i="4"/>
  <c r="M83" s="1"/>
  <c r="M34"/>
  <c r="M49"/>
  <c r="W34"/>
  <c r="W56"/>
  <c r="W83" s="1"/>
  <c r="W49"/>
  <c r="K56"/>
  <c r="K34"/>
  <c r="K49"/>
  <c r="I11"/>
  <c r="I10" s="1"/>
  <c r="I16" s="1"/>
  <c r="I35" s="1"/>
  <c r="J56"/>
  <c r="J34"/>
  <c r="J49"/>
  <c r="I87" i="3"/>
  <c r="V51"/>
  <c r="I51"/>
  <c r="Q47"/>
  <c r="Q48" s="1"/>
  <c r="Q56" s="1"/>
  <c r="I88" i="2"/>
  <c r="I88" i="3" s="1"/>
  <c r="E88" i="2"/>
  <c r="N15" i="3"/>
  <c r="F15"/>
  <c r="J15"/>
  <c r="R15"/>
  <c r="Z15"/>
  <c r="V15"/>
  <c r="L15"/>
  <c r="T15"/>
  <c r="L47"/>
  <c r="L48" s="1"/>
  <c r="T47"/>
  <c r="T48" s="1"/>
  <c r="G51"/>
  <c r="O51"/>
  <c r="W51"/>
  <c r="E47"/>
  <c r="E48" s="1"/>
  <c r="E56" s="1"/>
  <c r="M47"/>
  <c r="M48" s="1"/>
  <c r="M56" s="1"/>
  <c r="U47"/>
  <c r="U48" s="1"/>
  <c r="U56" s="1"/>
  <c r="H51"/>
  <c r="P51"/>
  <c r="X51"/>
  <c r="S90"/>
  <c r="AA90"/>
  <c r="L51"/>
  <c r="T51"/>
  <c r="U52" i="1"/>
  <c r="U32"/>
  <c r="U56" s="1"/>
  <c r="N34"/>
  <c r="N49"/>
  <c r="V34"/>
  <c r="V49"/>
  <c r="S80"/>
  <c r="T49"/>
  <c r="T34"/>
  <c r="X32"/>
  <c r="X56" s="1"/>
  <c r="Q32"/>
  <c r="Q56" s="1"/>
  <c r="Y32"/>
  <c r="X52"/>
  <c r="P32"/>
  <c r="P56" s="1"/>
  <c r="Y52" i="3"/>
  <c r="M32" i="1"/>
  <c r="M56" s="1"/>
  <c r="I10" i="2"/>
  <c r="J10"/>
  <c r="P16"/>
  <c r="I52"/>
  <c r="Q16"/>
  <c r="O52"/>
  <c r="P52"/>
  <c r="Q52"/>
  <c r="K49"/>
  <c r="K16"/>
  <c r="L16"/>
  <c r="U16"/>
  <c r="O16"/>
  <c r="H52"/>
  <c r="E49"/>
  <c r="S49"/>
  <c r="L52"/>
  <c r="F49"/>
  <c r="M52"/>
  <c r="U52"/>
  <c r="J52"/>
  <c r="N52"/>
  <c r="B93" i="3" l="1"/>
  <c r="C94"/>
  <c r="B94"/>
  <c r="C32" i="4"/>
  <c r="N34"/>
  <c r="X56" i="3"/>
  <c r="X80" s="1"/>
  <c r="X83" s="1"/>
  <c r="X11" s="1"/>
  <c r="X10" s="1"/>
  <c r="X16" s="1"/>
  <c r="J32"/>
  <c r="AF32"/>
  <c r="AF34" s="1"/>
  <c r="F32"/>
  <c r="L11" i="4"/>
  <c r="L10" s="1"/>
  <c r="L16" s="1"/>
  <c r="L35" s="1"/>
  <c r="V56" i="3"/>
  <c r="Y10" i="2"/>
  <c r="Y16" s="1"/>
  <c r="Y35" s="1"/>
  <c r="N32" i="3"/>
  <c r="N49" i="4"/>
  <c r="C49" s="1"/>
  <c r="N11"/>
  <c r="N10" s="1"/>
  <c r="N16" s="1"/>
  <c r="N87"/>
  <c r="N88" s="1"/>
  <c r="P32" i="3"/>
  <c r="H56"/>
  <c r="AD32"/>
  <c r="AD34" s="1"/>
  <c r="R32"/>
  <c r="Z32"/>
  <c r="Z34" s="1"/>
  <c r="AB34" i="4"/>
  <c r="AB56"/>
  <c r="AB80" s="1"/>
  <c r="AB83" s="1"/>
  <c r="AB11" s="1"/>
  <c r="AB10" s="1"/>
  <c r="C93" i="3"/>
  <c r="I27" i="7" s="1"/>
  <c r="Q27" s="1"/>
  <c r="O19"/>
  <c r="T56" i="3"/>
  <c r="T32"/>
  <c r="L56"/>
  <c r="L32"/>
  <c r="G88" i="2"/>
  <c r="G88" i="3" s="1"/>
  <c r="G87"/>
  <c r="R87" i="4"/>
  <c r="R88" s="1"/>
  <c r="R11"/>
  <c r="R10" s="1"/>
  <c r="R16" s="1"/>
  <c r="R35" s="1"/>
  <c r="Z87"/>
  <c r="Z88" s="1"/>
  <c r="Z11"/>
  <c r="Z10" s="1"/>
  <c r="Z16" s="1"/>
  <c r="Z35" s="1"/>
  <c r="AF87"/>
  <c r="AF88" s="1"/>
  <c r="AF11"/>
  <c r="AF10" s="1"/>
  <c r="AF16" s="1"/>
  <c r="AF35" s="1"/>
  <c r="M11"/>
  <c r="M10" s="1"/>
  <c r="M16" s="1"/>
  <c r="M35" s="1"/>
  <c r="M87"/>
  <c r="M88" s="1"/>
  <c r="AD11" i="3"/>
  <c r="AD10" s="1"/>
  <c r="AD16" s="1"/>
  <c r="C56" i="4"/>
  <c r="R49" i="1"/>
  <c r="R56"/>
  <c r="R80" s="1"/>
  <c r="R83" s="1"/>
  <c r="R34"/>
  <c r="H11" i="4"/>
  <c r="H10" s="1"/>
  <c r="H16" s="1"/>
  <c r="H35" s="1"/>
  <c r="H87"/>
  <c r="H88" s="1"/>
  <c r="F11"/>
  <c r="F10" s="1"/>
  <c r="F16" s="1"/>
  <c r="F35" s="1"/>
  <c r="F87"/>
  <c r="F88" s="1"/>
  <c r="F83" i="2"/>
  <c r="S11" i="4"/>
  <c r="S10" s="1"/>
  <c r="S16" s="1"/>
  <c r="S35" s="1"/>
  <c r="S87"/>
  <c r="S88" s="1"/>
  <c r="W11"/>
  <c r="W10" s="1"/>
  <c r="W16" s="1"/>
  <c r="W35" s="1"/>
  <c r="W87"/>
  <c r="W88" s="1"/>
  <c r="O49" i="1"/>
  <c r="O56"/>
  <c r="O34"/>
  <c r="C52" i="2"/>
  <c r="X87" i="4"/>
  <c r="X88" s="1"/>
  <c r="X11"/>
  <c r="X10" s="1"/>
  <c r="X16" s="1"/>
  <c r="X35" s="1"/>
  <c r="I28" i="7"/>
  <c r="Q28" s="1"/>
  <c r="P87" i="4"/>
  <c r="P88" s="1"/>
  <c r="P11"/>
  <c r="P10" s="1"/>
  <c r="P16" s="1"/>
  <c r="P35" s="1"/>
  <c r="C47" i="3"/>
  <c r="C48" s="1"/>
  <c r="C32" s="1"/>
  <c r="AF11"/>
  <c r="AF10" s="1"/>
  <c r="AF16" s="1"/>
  <c r="I32" i="7"/>
  <c r="Q32" s="1"/>
  <c r="AB83" i="3"/>
  <c r="B47"/>
  <c r="B48" s="1"/>
  <c r="B51"/>
  <c r="AF88" i="2"/>
  <c r="AC49" i="3"/>
  <c r="W10" i="2"/>
  <c r="W16" s="1"/>
  <c r="W35" s="1"/>
  <c r="W92"/>
  <c r="X10"/>
  <c r="X16" s="1"/>
  <c r="X35" s="1"/>
  <c r="X92"/>
  <c r="AB92"/>
  <c r="AB10"/>
  <c r="AB16" s="1"/>
  <c r="AB35" s="1"/>
  <c r="AG10" i="3"/>
  <c r="AC87" i="2"/>
  <c r="AC88" s="1"/>
  <c r="AC11"/>
  <c r="Z10"/>
  <c r="Z16" s="1"/>
  <c r="Z35" s="1"/>
  <c r="Z92"/>
  <c r="AE10"/>
  <c r="AE92"/>
  <c r="AH10"/>
  <c r="AH11" i="3"/>
  <c r="AH92" i="2"/>
  <c r="AH92" i="3" s="1"/>
  <c r="AD92" i="2"/>
  <c r="AD10"/>
  <c r="AD16" s="1"/>
  <c r="AD35" s="1"/>
  <c r="AF10"/>
  <c r="AF92"/>
  <c r="AA10"/>
  <c r="AA16" s="1"/>
  <c r="AA35" s="1"/>
  <c r="AA92"/>
  <c r="AE88"/>
  <c r="AE88" i="3" s="1"/>
  <c r="AE87"/>
  <c r="AH88" i="2"/>
  <c r="AH88" i="3" s="1"/>
  <c r="AH87"/>
  <c r="AD10" i="4"/>
  <c r="AD88"/>
  <c r="AD88" i="3" s="1"/>
  <c r="AD84" s="1"/>
  <c r="AD1" s="1"/>
  <c r="AD87"/>
  <c r="AC80" i="4"/>
  <c r="Z49" i="1"/>
  <c r="Z49" i="3" s="1"/>
  <c r="Z34" i="1"/>
  <c r="Z56"/>
  <c r="J80" i="4"/>
  <c r="X15" i="3"/>
  <c r="P15"/>
  <c r="H15"/>
  <c r="Y56" i="1"/>
  <c r="Y34"/>
  <c r="Y49"/>
  <c r="Y49" i="3" s="1"/>
  <c r="Q34" i="1"/>
  <c r="Q49"/>
  <c r="T80"/>
  <c r="W80"/>
  <c r="S83"/>
  <c r="P34"/>
  <c r="P49"/>
  <c r="X34"/>
  <c r="X49"/>
  <c r="O80"/>
  <c r="N80"/>
  <c r="U34"/>
  <c r="U49"/>
  <c r="V80"/>
  <c r="M49"/>
  <c r="M49" i="3" s="1"/>
  <c r="M34" i="1"/>
  <c r="J16" i="2"/>
  <c r="I16"/>
  <c r="N35" i="4" l="1"/>
  <c r="C34"/>
  <c r="C80"/>
  <c r="AF87" i="3"/>
  <c r="AF88"/>
  <c r="AF84" s="1"/>
  <c r="AF1" s="1"/>
  <c r="AF35"/>
  <c r="AB87" i="4"/>
  <c r="AB88" s="1"/>
  <c r="AB88" i="3" s="1"/>
  <c r="AB84" s="1"/>
  <c r="AB1" s="1"/>
  <c r="C56"/>
  <c r="AD35"/>
  <c r="I29" i="7"/>
  <c r="Q29" s="1"/>
  <c r="F87" i="2"/>
  <c r="F11"/>
  <c r="R11" i="1"/>
  <c r="R87"/>
  <c r="R88" s="1"/>
  <c r="AB11" i="3"/>
  <c r="AB10" s="1"/>
  <c r="AB16" s="1"/>
  <c r="AB35" s="1"/>
  <c r="C15"/>
  <c r="AE16" i="2"/>
  <c r="AC10"/>
  <c r="AC16" s="1"/>
  <c r="AC35" s="1"/>
  <c r="AC92"/>
  <c r="AH16"/>
  <c r="AH10" i="3"/>
  <c r="AF16" i="2"/>
  <c r="AA83" i="4"/>
  <c r="AD16"/>
  <c r="AC83"/>
  <c r="AB16"/>
  <c r="Z80" i="1"/>
  <c r="K83" i="4"/>
  <c r="J83"/>
  <c r="C83" s="1"/>
  <c r="U80" i="1"/>
  <c r="S87"/>
  <c r="S11"/>
  <c r="N83"/>
  <c r="O83"/>
  <c r="X80"/>
  <c r="Q80"/>
  <c r="P80"/>
  <c r="V83"/>
  <c r="W83"/>
  <c r="T83"/>
  <c r="M80"/>
  <c r="AB87" i="3" l="1"/>
  <c r="F88" i="2"/>
  <c r="R10" i="1"/>
  <c r="R16" s="1"/>
  <c r="R35" s="1"/>
  <c r="R92"/>
  <c r="F10" i="2"/>
  <c r="Z83" i="1"/>
  <c r="AF35" i="2"/>
  <c r="AH16" i="3"/>
  <c r="AH35" i="2"/>
  <c r="AH35" i="3" s="1"/>
  <c r="AE35" i="2"/>
  <c r="AA11" i="4"/>
  <c r="AA87"/>
  <c r="AD35"/>
  <c r="AB35"/>
  <c r="AC87"/>
  <c r="AC11"/>
  <c r="K87"/>
  <c r="K11"/>
  <c r="J87"/>
  <c r="C87" s="1"/>
  <c r="J11"/>
  <c r="C11" s="1"/>
  <c r="S10" i="1"/>
  <c r="S92"/>
  <c r="W11"/>
  <c r="W87"/>
  <c r="V87"/>
  <c r="V11"/>
  <c r="N87"/>
  <c r="N11"/>
  <c r="P83"/>
  <c r="S87" i="3"/>
  <c r="S88" i="1"/>
  <c r="S88" i="3" s="1"/>
  <c r="Q83" i="1"/>
  <c r="X83"/>
  <c r="T87"/>
  <c r="T11"/>
  <c r="O11"/>
  <c r="O87"/>
  <c r="U83"/>
  <c r="M83"/>
  <c r="F16" i="2" l="1"/>
  <c r="Z11" i="1"/>
  <c r="Z10" s="1"/>
  <c r="Z87"/>
  <c r="AA88" i="4"/>
  <c r="AA88" i="3" s="1"/>
  <c r="AA87"/>
  <c r="AA10" i="4"/>
  <c r="AC10"/>
  <c r="AC88"/>
  <c r="AC88" i="3" s="1"/>
  <c r="AC87"/>
  <c r="Z10"/>
  <c r="Z16" s="1"/>
  <c r="Z35" s="1"/>
  <c r="K10" i="4"/>
  <c r="K88"/>
  <c r="K88" i="3" s="1"/>
  <c r="K87"/>
  <c r="J10" i="4"/>
  <c r="C10" s="1"/>
  <c r="J88"/>
  <c r="J87" i="3"/>
  <c r="P11" i="1"/>
  <c r="P87"/>
  <c r="O92"/>
  <c r="O10"/>
  <c r="N10"/>
  <c r="N92"/>
  <c r="W92"/>
  <c r="W10"/>
  <c r="N88"/>
  <c r="N88" i="3" s="1"/>
  <c r="N87"/>
  <c r="V10" i="1"/>
  <c r="V16" s="1"/>
  <c r="V35" s="1"/>
  <c r="V92"/>
  <c r="T92"/>
  <c r="T10"/>
  <c r="U87"/>
  <c r="U11"/>
  <c r="T88"/>
  <c r="Y11"/>
  <c r="Y87"/>
  <c r="V88"/>
  <c r="O88"/>
  <c r="O88" i="3" s="1"/>
  <c r="O87"/>
  <c r="X11" i="1"/>
  <c r="X87"/>
  <c r="W88"/>
  <c r="W88" i="3" s="1"/>
  <c r="W87"/>
  <c r="Q11" i="1"/>
  <c r="Q87"/>
  <c r="S16"/>
  <c r="M11"/>
  <c r="M87"/>
  <c r="J88" i="3" l="1"/>
  <c r="C88" i="4"/>
  <c r="Z87" i="3"/>
  <c r="Z88" i="1"/>
  <c r="Z92"/>
  <c r="AA16" i="4"/>
  <c r="AC16"/>
  <c r="Z16" i="1"/>
  <c r="K16" i="4"/>
  <c r="K35" s="1"/>
  <c r="J16"/>
  <c r="X87" i="3"/>
  <c r="X88" i="1"/>
  <c r="X88" i="3" s="1"/>
  <c r="X84" s="1"/>
  <c r="Y92" i="1"/>
  <c r="Y10"/>
  <c r="S35"/>
  <c r="X10"/>
  <c r="X92"/>
  <c r="Q88"/>
  <c r="Q88" i="3" s="1"/>
  <c r="Q87"/>
  <c r="N16" i="1"/>
  <c r="Q92"/>
  <c r="Q10"/>
  <c r="U10"/>
  <c r="U92"/>
  <c r="U88"/>
  <c r="U88" i="3" s="1"/>
  <c r="U87"/>
  <c r="O16" i="1"/>
  <c r="T16"/>
  <c r="W16"/>
  <c r="P88"/>
  <c r="P88" i="3" s="1"/>
  <c r="P87"/>
  <c r="Y88" i="1"/>
  <c r="Y88" i="3" s="1"/>
  <c r="Y87"/>
  <c r="P10" i="1"/>
  <c r="P92"/>
  <c r="M88"/>
  <c r="M88" i="3" s="1"/>
  <c r="M87"/>
  <c r="M10" i="1"/>
  <c r="M92"/>
  <c r="J35" i="4" l="1"/>
  <c r="C35" s="1"/>
  <c r="C16"/>
  <c r="Z88" i="3"/>
  <c r="Z84" s="1"/>
  <c r="Z1" s="1"/>
  <c r="AA35" i="4"/>
  <c r="AC35"/>
  <c r="Z35" i="1"/>
  <c r="N35"/>
  <c r="Y16"/>
  <c r="P16"/>
  <c r="T35"/>
  <c r="X16"/>
  <c r="Q16"/>
  <c r="O35"/>
  <c r="W35"/>
  <c r="U16"/>
  <c r="M16"/>
  <c r="Y35" l="1"/>
  <c r="Q35"/>
  <c r="X35"/>
  <c r="P35"/>
  <c r="U35"/>
  <c r="M35"/>
  <c r="K34" l="1"/>
  <c r="J34"/>
  <c r="I34"/>
  <c r="G34"/>
  <c r="E34"/>
  <c r="F98" l="1"/>
  <c r="C98" l="1"/>
  <c r="K16"/>
  <c r="J16"/>
  <c r="I16"/>
  <c r="G16"/>
  <c r="G35" s="1"/>
  <c r="E16"/>
  <c r="J90" i="3"/>
  <c r="I90"/>
  <c r="J48" i="1"/>
  <c r="J49" s="1"/>
  <c r="I48"/>
  <c r="I49" s="1"/>
  <c r="H48"/>
  <c r="G48"/>
  <c r="G52" s="1"/>
  <c r="G49" l="1"/>
  <c r="J35"/>
  <c r="G90" i="3"/>
  <c r="E35" i="1"/>
  <c r="K90" i="3"/>
  <c r="K35" i="1"/>
  <c r="I35"/>
  <c r="H32"/>
  <c r="H56" s="1"/>
  <c r="H80" s="1"/>
  <c r="H83" s="1"/>
  <c r="H87" s="1"/>
  <c r="H88" s="1"/>
  <c r="H88" i="3" s="1"/>
  <c r="H34" i="1" l="1"/>
  <c r="H49"/>
  <c r="L66"/>
  <c r="L66" i="3" s="1"/>
  <c r="F66" i="1"/>
  <c r="A60" i="3"/>
  <c r="C66" i="1" l="1"/>
  <c r="F66" i="3"/>
  <c r="C66" s="1"/>
  <c r="F21" i="7" s="1"/>
  <c r="A60" i="1"/>
  <c r="A60" i="2"/>
  <c r="A60" i="4"/>
  <c r="O21" i="7" l="1"/>
  <c r="F22"/>
  <c r="B94" i="1"/>
  <c r="B93"/>
  <c r="B89"/>
  <c r="B88"/>
  <c r="B87"/>
  <c r="B85"/>
  <c r="B84"/>
  <c r="B83"/>
  <c r="B82"/>
  <c r="B80"/>
  <c r="B79"/>
  <c r="B78"/>
  <c r="B77"/>
  <c r="B75"/>
  <c r="B74"/>
  <c r="B73"/>
  <c r="B67"/>
  <c r="B66"/>
  <c r="B65"/>
  <c r="B64"/>
  <c r="B63"/>
  <c r="B62"/>
  <c r="B61"/>
  <c r="B60"/>
  <c r="B58"/>
  <c r="B57"/>
  <c r="B56"/>
  <c r="B55"/>
  <c r="B54"/>
  <c r="B53"/>
  <c r="B51"/>
  <c r="B50"/>
  <c r="B47"/>
  <c r="B46"/>
  <c r="B45"/>
  <c r="B44"/>
  <c r="B43"/>
  <c r="B42"/>
  <c r="B41"/>
  <c r="B40"/>
  <c r="B39"/>
  <c r="B38"/>
  <c r="B37"/>
  <c r="B36"/>
  <c r="B33"/>
  <c r="B31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4" i="2"/>
  <c r="B93"/>
  <c r="B90"/>
  <c r="B89"/>
  <c r="B88"/>
  <c r="B87"/>
  <c r="B86"/>
  <c r="B85"/>
  <c r="B83"/>
  <c r="B82"/>
  <c r="B80"/>
  <c r="B79"/>
  <c r="B78"/>
  <c r="B77"/>
  <c r="B75"/>
  <c r="B74"/>
  <c r="B73"/>
  <c r="B67"/>
  <c r="B66"/>
  <c r="B65"/>
  <c r="B64"/>
  <c r="B63"/>
  <c r="B62"/>
  <c r="B61"/>
  <c r="B60"/>
  <c r="B58"/>
  <c r="B57"/>
  <c r="B56"/>
  <c r="B55"/>
  <c r="B54"/>
  <c r="B53"/>
  <c r="B51"/>
  <c r="B50"/>
  <c r="B47"/>
  <c r="B46"/>
  <c r="B45"/>
  <c r="B44"/>
  <c r="B43"/>
  <c r="B42"/>
  <c r="B40"/>
  <c r="B39"/>
  <c r="B38"/>
  <c r="B37"/>
  <c r="B36"/>
  <c r="B33"/>
  <c r="B32"/>
  <c r="B31"/>
  <c r="B27"/>
  <c r="B26"/>
  <c r="B25"/>
  <c r="B24"/>
  <c r="B23"/>
  <c r="B22"/>
  <c r="B21"/>
  <c r="B20"/>
  <c r="B19"/>
  <c r="B18"/>
  <c r="B17"/>
  <c r="B15"/>
  <c r="B14"/>
  <c r="B13"/>
  <c r="B12"/>
  <c r="B11"/>
  <c r="C82" i="5"/>
  <c r="B82"/>
  <c r="C81"/>
  <c r="B81"/>
  <c r="C80"/>
  <c r="B80"/>
  <c r="C79"/>
  <c r="B79"/>
  <c r="C77"/>
  <c r="B77"/>
  <c r="B76"/>
  <c r="C74"/>
  <c r="B74"/>
  <c r="C72"/>
  <c r="B72"/>
  <c r="B71"/>
  <c r="C70"/>
  <c r="B70"/>
  <c r="C69"/>
  <c r="B69"/>
  <c r="C67"/>
  <c r="B67"/>
  <c r="C66"/>
  <c r="B66"/>
  <c r="C65"/>
  <c r="B65"/>
  <c r="C64"/>
  <c r="B64"/>
  <c r="C63"/>
  <c r="B63"/>
  <c r="C62"/>
  <c r="B62"/>
  <c r="C61"/>
  <c r="B61"/>
  <c r="C60"/>
  <c r="B60"/>
  <c r="B59"/>
  <c r="C58"/>
  <c r="B58"/>
  <c r="C57"/>
  <c r="B57"/>
  <c r="C55"/>
  <c r="B55"/>
  <c r="B54"/>
  <c r="C53"/>
  <c r="B53"/>
  <c r="C52"/>
  <c r="B52"/>
  <c r="C51"/>
  <c r="B51"/>
  <c r="C50"/>
  <c r="B50"/>
  <c r="C48"/>
  <c r="B48"/>
  <c r="C47"/>
  <c r="B47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0"/>
  <c r="B30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B16"/>
  <c r="C15"/>
  <c r="B15"/>
  <c r="C14"/>
  <c r="B14"/>
  <c r="B13"/>
  <c r="C12"/>
  <c r="B12"/>
  <c r="C11"/>
  <c r="B11"/>
  <c r="B94" i="4"/>
  <c r="B93"/>
  <c r="B90"/>
  <c r="B89"/>
  <c r="B86"/>
  <c r="B85"/>
  <c r="B84"/>
  <c r="B82"/>
  <c r="B79"/>
  <c r="B78"/>
  <c r="B77"/>
  <c r="B75"/>
  <c r="B74"/>
  <c r="B67"/>
  <c r="B66"/>
  <c r="B65"/>
  <c r="B64"/>
  <c r="B63"/>
  <c r="B62"/>
  <c r="B61"/>
  <c r="B60"/>
  <c r="B58"/>
  <c r="B55"/>
  <c r="B54"/>
  <c r="B53"/>
  <c r="B51"/>
  <c r="B50"/>
  <c r="B47"/>
  <c r="B46"/>
  <c r="B45"/>
  <c r="B44"/>
  <c r="B43"/>
  <c r="B42"/>
  <c r="B41"/>
  <c r="B40"/>
  <c r="B39"/>
  <c r="B38"/>
  <c r="B37"/>
  <c r="B36"/>
  <c r="B33"/>
  <c r="B31"/>
  <c r="B27"/>
  <c r="B26"/>
  <c r="B25"/>
  <c r="B24"/>
  <c r="B23"/>
  <c r="B22"/>
  <c r="B21"/>
  <c r="B20"/>
  <c r="B19"/>
  <c r="B18"/>
  <c r="B17"/>
  <c r="B15"/>
  <c r="B14"/>
  <c r="B13"/>
  <c r="B12"/>
  <c r="B41" i="2"/>
  <c r="H11" i="1" l="1"/>
  <c r="H92" s="1"/>
  <c r="H87" i="3"/>
  <c r="W73" i="5"/>
  <c r="W81" i="3" s="1"/>
  <c r="V73" i="5"/>
  <c r="V81" i="3" s="1"/>
  <c r="U73" i="5"/>
  <c r="U81" i="3" s="1"/>
  <c r="T73" i="5"/>
  <c r="T81" i="3" s="1"/>
  <c r="S73" i="5"/>
  <c r="S81" i="3" s="1"/>
  <c r="R73" i="5"/>
  <c r="R81" i="3" s="1"/>
  <c r="Q73" i="5"/>
  <c r="Q81" i="3" s="1"/>
  <c r="P73" i="5"/>
  <c r="P81" i="3" s="1"/>
  <c r="O73" i="5"/>
  <c r="O81" i="3" s="1"/>
  <c r="W68" i="5"/>
  <c r="V68"/>
  <c r="U68"/>
  <c r="T68"/>
  <c r="S68"/>
  <c r="R68"/>
  <c r="Q68"/>
  <c r="P68"/>
  <c r="O68"/>
  <c r="W56"/>
  <c r="W59" i="3" s="1"/>
  <c r="V56" i="5"/>
  <c r="V59" i="3" s="1"/>
  <c r="U56" i="5"/>
  <c r="U59" i="3" s="1"/>
  <c r="T56" i="5"/>
  <c r="T59" i="3" s="1"/>
  <c r="S56" i="5"/>
  <c r="S59" i="3" s="1"/>
  <c r="Q56" i="5"/>
  <c r="Q59" i="3" s="1"/>
  <c r="O56" i="5"/>
  <c r="O59" i="3" s="1"/>
  <c r="X45" i="5"/>
  <c r="X49" s="1"/>
  <c r="X52" i="3" s="1"/>
  <c r="W45" i="5"/>
  <c r="W49" s="1"/>
  <c r="W52" i="3" s="1"/>
  <c r="V45" i="5"/>
  <c r="V49" s="1"/>
  <c r="V52" i="3" s="1"/>
  <c r="U45" i="5"/>
  <c r="U49" s="1"/>
  <c r="U52" i="3" s="1"/>
  <c r="T45" i="5"/>
  <c r="T49" s="1"/>
  <c r="T52" i="3" s="1"/>
  <c r="S45" i="5"/>
  <c r="S49" s="1"/>
  <c r="S52" i="3" s="1"/>
  <c r="R45" i="5"/>
  <c r="R29" s="1"/>
  <c r="R29" i="3" s="1"/>
  <c r="R34" s="1"/>
  <c r="Q45" i="5"/>
  <c r="P45"/>
  <c r="P49" s="1"/>
  <c r="P52" i="3" s="1"/>
  <c r="O45" i="5"/>
  <c r="O49" s="1"/>
  <c r="O52" i="3" s="1"/>
  <c r="A26" i="5"/>
  <c r="A28"/>
  <c r="A27"/>
  <c r="A25"/>
  <c r="A20"/>
  <c r="A19"/>
  <c r="S71" i="3" l="1"/>
  <c r="S76"/>
  <c r="T71"/>
  <c r="T76"/>
  <c r="U71"/>
  <c r="U76"/>
  <c r="V71"/>
  <c r="V76"/>
  <c r="O71"/>
  <c r="O76"/>
  <c r="W71"/>
  <c r="W76"/>
  <c r="P71"/>
  <c r="P76"/>
  <c r="Q71"/>
  <c r="Q76"/>
  <c r="R71"/>
  <c r="R76"/>
  <c r="H10" i="1"/>
  <c r="Q75" i="5"/>
  <c r="Q78" s="1"/>
  <c r="Q86" i="3" s="1"/>
  <c r="O29" i="5"/>
  <c r="S75"/>
  <c r="S78" s="1"/>
  <c r="S86" i="3" s="1"/>
  <c r="P29" i="5"/>
  <c r="P29" i="3" s="1"/>
  <c r="P34" s="1"/>
  <c r="U29" i="5"/>
  <c r="U46" s="1"/>
  <c r="U49" i="3" s="1"/>
  <c r="U75" i="5"/>
  <c r="U78" s="1"/>
  <c r="U86" i="3" s="1"/>
  <c r="V75" i="5"/>
  <c r="V78" s="1"/>
  <c r="V86" i="3" s="1"/>
  <c r="W29" i="5"/>
  <c r="W46" s="1"/>
  <c r="W49" i="3" s="1"/>
  <c r="V29" i="5"/>
  <c r="O75"/>
  <c r="O78" s="1"/>
  <c r="O86" i="3" s="1"/>
  <c r="W75" i="5"/>
  <c r="W78" s="1"/>
  <c r="W86" i="3" s="1"/>
  <c r="X29" i="5"/>
  <c r="T75"/>
  <c r="T78" s="1"/>
  <c r="T86" i="3" s="1"/>
  <c r="S29" i="5"/>
  <c r="S46" s="1"/>
  <c r="S49" i="3" s="1"/>
  <c r="T29" i="5"/>
  <c r="Q49"/>
  <c r="Q52" i="3" s="1"/>
  <c r="Q29" i="5"/>
  <c r="R54"/>
  <c r="R57" i="3" s="1"/>
  <c r="R31" i="5"/>
  <c r="R49"/>
  <c r="R52" i="3" s="1"/>
  <c r="O46" i="5"/>
  <c r="O49" i="3" s="1"/>
  <c r="R46" i="5"/>
  <c r="F90" i="3"/>
  <c r="V91" i="2"/>
  <c r="U34"/>
  <c r="R32"/>
  <c r="L83" i="5"/>
  <c r="L84" s="1"/>
  <c r="K83"/>
  <c r="K84" s="1"/>
  <c r="L73"/>
  <c r="K73"/>
  <c r="L68"/>
  <c r="L71" i="3" s="1"/>
  <c r="K68" i="5"/>
  <c r="K71" i="3" s="1"/>
  <c r="K56" i="5"/>
  <c r="K45"/>
  <c r="L45"/>
  <c r="L29" s="1"/>
  <c r="L13"/>
  <c r="L10"/>
  <c r="L76" i="3"/>
  <c r="M91" i="2"/>
  <c r="L91"/>
  <c r="L92" s="1"/>
  <c r="K91"/>
  <c r="J91"/>
  <c r="I91"/>
  <c r="H91"/>
  <c r="H92" s="1"/>
  <c r="G91"/>
  <c r="F91"/>
  <c r="E91"/>
  <c r="T91"/>
  <c r="S91"/>
  <c r="R91"/>
  <c r="Q91"/>
  <c r="P91"/>
  <c r="O91"/>
  <c r="S34"/>
  <c r="Q34"/>
  <c r="Q35" s="1"/>
  <c r="P34"/>
  <c r="P35" s="1"/>
  <c r="O34"/>
  <c r="O35" s="1"/>
  <c r="G34"/>
  <c r="F34"/>
  <c r="E34"/>
  <c r="E35" s="1"/>
  <c r="J34"/>
  <c r="J35" s="1"/>
  <c r="M92"/>
  <c r="N91"/>
  <c r="A67" i="5"/>
  <c r="A66"/>
  <c r="A65"/>
  <c r="N34" i="2"/>
  <c r="M34"/>
  <c r="L34"/>
  <c r="L35" s="1"/>
  <c r="K34"/>
  <c r="K35" s="1"/>
  <c r="I34"/>
  <c r="I35" s="1"/>
  <c r="A84" i="5"/>
  <c r="Q83"/>
  <c r="Q84" s="1"/>
  <c r="N83"/>
  <c r="N84" s="1"/>
  <c r="M83"/>
  <c r="M84" s="1"/>
  <c r="J83"/>
  <c r="J84" s="1"/>
  <c r="I83"/>
  <c r="I84" s="1"/>
  <c r="H83"/>
  <c r="G83"/>
  <c r="G84" s="1"/>
  <c r="F83"/>
  <c r="E83"/>
  <c r="A83"/>
  <c r="A82"/>
  <c r="A81"/>
  <c r="A80"/>
  <c r="A79"/>
  <c r="A78"/>
  <c r="A77"/>
  <c r="H76"/>
  <c r="C76" s="1"/>
  <c r="A76"/>
  <c r="A75"/>
  <c r="A74"/>
  <c r="N73"/>
  <c r="N81" i="3" s="1"/>
  <c r="M73" i="5"/>
  <c r="M81" i="3" s="1"/>
  <c r="A73" i="5"/>
  <c r="A72"/>
  <c r="J71"/>
  <c r="F71"/>
  <c r="F73" s="1"/>
  <c r="F81" i="3" s="1"/>
  <c r="A71" i="5"/>
  <c r="A70"/>
  <c r="A69"/>
  <c r="N68"/>
  <c r="M68"/>
  <c r="H68"/>
  <c r="G68"/>
  <c r="F68"/>
  <c r="A68"/>
  <c r="A64"/>
  <c r="J59"/>
  <c r="A58"/>
  <c r="A57"/>
  <c r="M56"/>
  <c r="M59" i="3" s="1"/>
  <c r="A56" i="5"/>
  <c r="A55"/>
  <c r="A54"/>
  <c r="A53"/>
  <c r="A52"/>
  <c r="A51"/>
  <c r="A50"/>
  <c r="A49"/>
  <c r="A48"/>
  <c r="A47"/>
  <c r="A46"/>
  <c r="N45"/>
  <c r="M45"/>
  <c r="J45"/>
  <c r="I45"/>
  <c r="H45"/>
  <c r="G45"/>
  <c r="F45"/>
  <c r="E45"/>
  <c r="E29" s="1"/>
  <c r="E31" s="1"/>
  <c r="A45"/>
  <c r="A44"/>
  <c r="A43"/>
  <c r="A42"/>
  <c r="A41"/>
  <c r="A40"/>
  <c r="A39"/>
  <c r="A38"/>
  <c r="A37"/>
  <c r="A36"/>
  <c r="A35"/>
  <c r="A34"/>
  <c r="A33"/>
  <c r="A32"/>
  <c r="A31"/>
  <c r="A30"/>
  <c r="A29"/>
  <c r="A24"/>
  <c r="A23"/>
  <c r="A22"/>
  <c r="A21"/>
  <c r="N13"/>
  <c r="J13"/>
  <c r="F13"/>
  <c r="N10"/>
  <c r="J10"/>
  <c r="H10"/>
  <c r="H16" s="1"/>
  <c r="G10"/>
  <c r="B10" s="1"/>
  <c r="F10"/>
  <c r="A63" i="3"/>
  <c r="A62"/>
  <c r="A61"/>
  <c r="A60" i="5"/>
  <c r="A59" i="3"/>
  <c r="G48" i="2"/>
  <c r="L81" i="3"/>
  <c r="K81"/>
  <c r="K59"/>
  <c r="L13" i="1"/>
  <c r="C13" s="1"/>
  <c r="H34" i="2"/>
  <c r="G10"/>
  <c r="H13"/>
  <c r="F79" i="1"/>
  <c r="F48"/>
  <c r="C48" s="1"/>
  <c r="E48"/>
  <c r="L48"/>
  <c r="K48"/>
  <c r="L46" i="5"/>
  <c r="V80" i="3" l="1"/>
  <c r="V83" s="1"/>
  <c r="V11" s="1"/>
  <c r="V10" s="1"/>
  <c r="V16" s="1"/>
  <c r="T80"/>
  <c r="T83" s="1"/>
  <c r="T11" s="1"/>
  <c r="T10" s="1"/>
  <c r="T16" s="1"/>
  <c r="F71"/>
  <c r="F76"/>
  <c r="G71"/>
  <c r="G76"/>
  <c r="J73" i="5"/>
  <c r="J81" i="3" s="1"/>
  <c r="J79"/>
  <c r="F35" i="2"/>
  <c r="Q92"/>
  <c r="I92"/>
  <c r="P46" i="5"/>
  <c r="P49" i="3" s="1"/>
  <c r="T46" i="5"/>
  <c r="T29" i="3"/>
  <c r="T34" s="1"/>
  <c r="P92" i="2"/>
  <c r="H71" i="3"/>
  <c r="H76"/>
  <c r="J92" i="2"/>
  <c r="L54" i="5"/>
  <c r="L56" s="1"/>
  <c r="L29" i="3"/>
  <c r="L34" s="1"/>
  <c r="S92" i="2"/>
  <c r="N71" i="3"/>
  <c r="N76"/>
  <c r="X46" i="5"/>
  <c r="X49" i="3" s="1"/>
  <c r="X29"/>
  <c r="X34" s="1"/>
  <c r="X35" s="1"/>
  <c r="C79" i="1"/>
  <c r="F79" i="3"/>
  <c r="C59" i="5"/>
  <c r="J62" i="3"/>
  <c r="C62" s="1"/>
  <c r="G8" i="7" s="1"/>
  <c r="H16" i="2"/>
  <c r="C13"/>
  <c r="O92"/>
  <c r="F92"/>
  <c r="C91"/>
  <c r="K76" i="3"/>
  <c r="L31" i="5"/>
  <c r="M71" i="3"/>
  <c r="M76"/>
  <c r="N92" i="2"/>
  <c r="K92"/>
  <c r="C13" i="5"/>
  <c r="G92" i="2"/>
  <c r="B73" i="5"/>
  <c r="V46"/>
  <c r="V29" i="3"/>
  <c r="V34" s="1"/>
  <c r="R56" i="2"/>
  <c r="C96" i="3"/>
  <c r="H16" i="1"/>
  <c r="H35" s="1"/>
  <c r="H90" i="3"/>
  <c r="K49" i="1"/>
  <c r="K49" i="3" s="1"/>
  <c r="B56"/>
  <c r="B96" s="1"/>
  <c r="A61" i="5"/>
  <c r="A61" i="1"/>
  <c r="A61" i="2"/>
  <c r="A61" i="4"/>
  <c r="A62" i="5"/>
  <c r="A62" i="4"/>
  <c r="A62" i="1"/>
  <c r="A62" i="2"/>
  <c r="G49"/>
  <c r="B49" s="1"/>
  <c r="G52"/>
  <c r="A63" i="4"/>
  <c r="A63" i="2"/>
  <c r="A63" i="1"/>
  <c r="L75" i="5"/>
  <c r="L78" s="1"/>
  <c r="L86" i="3" s="1"/>
  <c r="B91" i="4"/>
  <c r="A59" i="5"/>
  <c r="A59" i="4"/>
  <c r="A59" i="2"/>
  <c r="A59" i="1"/>
  <c r="R49" i="2"/>
  <c r="F32" i="1"/>
  <c r="F34" s="1"/>
  <c r="B45" i="5"/>
  <c r="L49"/>
  <c r="G1" i="3"/>
  <c r="C83" i="5"/>
  <c r="J16"/>
  <c r="J68"/>
  <c r="N16"/>
  <c r="T32" i="2"/>
  <c r="F16" i="5"/>
  <c r="C10"/>
  <c r="J49"/>
  <c r="J52" i="3" s="1"/>
  <c r="J29" i="5"/>
  <c r="J29" i="3" s="1"/>
  <c r="J34" s="1"/>
  <c r="B76" i="1"/>
  <c r="B76" i="4"/>
  <c r="M49" i="5"/>
  <c r="M52" i="3" s="1"/>
  <c r="M29" i="5"/>
  <c r="B56"/>
  <c r="B81" i="1"/>
  <c r="N49" i="5"/>
  <c r="N52" i="3" s="1"/>
  <c r="N29" i="5"/>
  <c r="N29" i="3" s="1"/>
  <c r="N34" s="1"/>
  <c r="B68" i="5"/>
  <c r="C71"/>
  <c r="U35" i="2"/>
  <c r="B78" i="5"/>
  <c r="P54"/>
  <c r="P31"/>
  <c r="F49"/>
  <c r="F29"/>
  <c r="F29" i="3" s="1"/>
  <c r="E84" i="5"/>
  <c r="B83"/>
  <c r="S35" i="2"/>
  <c r="C45" i="5"/>
  <c r="B81" i="4"/>
  <c r="H49" i="5"/>
  <c r="H52" i="3" s="1"/>
  <c r="H29" i="5"/>
  <c r="H29" i="3" s="1"/>
  <c r="H34" s="1"/>
  <c r="B76" i="2"/>
  <c r="G49" i="5"/>
  <c r="G29"/>
  <c r="B10" i="2"/>
  <c r="B59" i="1"/>
  <c r="I49" i="5"/>
  <c r="I52" i="3" s="1"/>
  <c r="I29" i="5"/>
  <c r="I46" s="1"/>
  <c r="I49" i="3" s="1"/>
  <c r="B59" i="2"/>
  <c r="K49" i="5"/>
  <c r="K29"/>
  <c r="Q46"/>
  <c r="Q49" i="3" s="1"/>
  <c r="B48" i="1"/>
  <c r="B48" i="4"/>
  <c r="G16" i="2"/>
  <c r="N35"/>
  <c r="V32"/>
  <c r="V56" s="1"/>
  <c r="V80" s="1"/>
  <c r="V83" s="1"/>
  <c r="B92"/>
  <c r="B34"/>
  <c r="B91"/>
  <c r="B48"/>
  <c r="X1" i="3"/>
  <c r="B86" i="1"/>
  <c r="B90"/>
  <c r="W1" i="3"/>
  <c r="L32" i="1"/>
  <c r="L56" s="1"/>
  <c r="L80" s="1"/>
  <c r="L83" s="1"/>
  <c r="L87" s="1"/>
  <c r="L88" s="1"/>
  <c r="L88" i="3" s="1"/>
  <c r="B59"/>
  <c r="B60"/>
  <c r="B63"/>
  <c r="B67"/>
  <c r="B85"/>
  <c r="B61"/>
  <c r="B62"/>
  <c r="B64"/>
  <c r="B86"/>
  <c r="B65"/>
  <c r="B66"/>
  <c r="R56" i="5"/>
  <c r="R59" i="3" s="1"/>
  <c r="R80" s="1"/>
  <c r="R83" s="1"/>
  <c r="A63" i="5"/>
  <c r="L52" i="3"/>
  <c r="K52"/>
  <c r="F84" i="5"/>
  <c r="H84"/>
  <c r="B78" i="3"/>
  <c r="L16" i="5"/>
  <c r="F52" i="1"/>
  <c r="E49"/>
  <c r="B49" s="1"/>
  <c r="E52"/>
  <c r="E52" i="3" s="1"/>
  <c r="M35" i="2"/>
  <c r="E49" i="5"/>
  <c r="G75"/>
  <c r="B75" s="1"/>
  <c r="R34" i="2"/>
  <c r="B76" i="3" l="1"/>
  <c r="V35"/>
  <c r="R11"/>
  <c r="R10" s="1"/>
  <c r="R16" s="1"/>
  <c r="R35" s="1"/>
  <c r="V87" i="2"/>
  <c r="V11"/>
  <c r="V10" s="1"/>
  <c r="B52"/>
  <c r="G52" i="3"/>
  <c r="B52" s="1"/>
  <c r="G22" i="7"/>
  <c r="O8"/>
  <c r="O22" s="1"/>
  <c r="C52" i="1"/>
  <c r="F52" i="3"/>
  <c r="C52" s="1"/>
  <c r="P56" i="5"/>
  <c r="P57" i="3"/>
  <c r="B71"/>
  <c r="C73" i="5"/>
  <c r="T49" i="2"/>
  <c r="T49" i="3" s="1"/>
  <c r="T56" i="2"/>
  <c r="T80" s="1"/>
  <c r="T83" s="1"/>
  <c r="C32" i="1"/>
  <c r="F56"/>
  <c r="C32" i="2"/>
  <c r="B84" i="5"/>
  <c r="R49" i="3"/>
  <c r="T35"/>
  <c r="C29"/>
  <c r="F34"/>
  <c r="C68" i="5"/>
  <c r="J71" i="3"/>
  <c r="C71" s="1"/>
  <c r="J76"/>
  <c r="C76" s="1"/>
  <c r="R80" i="2"/>
  <c r="L49" i="1"/>
  <c r="L49" i="3" s="1"/>
  <c r="G35" i="2"/>
  <c r="B35" s="1"/>
  <c r="B49" i="5"/>
  <c r="F49" i="1"/>
  <c r="V49" i="2"/>
  <c r="V49" i="3" s="1"/>
  <c r="B52" i="4"/>
  <c r="C49" i="5"/>
  <c r="B35" i="1"/>
  <c r="B34"/>
  <c r="B92" i="4"/>
  <c r="C84" i="5"/>
  <c r="B57" i="4"/>
  <c r="B59"/>
  <c r="U1" i="3"/>
  <c r="E1"/>
  <c r="S1"/>
  <c r="Q1"/>
  <c r="O1"/>
  <c r="I1"/>
  <c r="M1"/>
  <c r="T34" i="2"/>
  <c r="B52" i="1"/>
  <c r="B57" i="3"/>
  <c r="G46" i="5"/>
  <c r="B46" s="1"/>
  <c r="G31"/>
  <c r="B31" s="1"/>
  <c r="H46"/>
  <c r="H49" i="3" s="1"/>
  <c r="H54" i="5"/>
  <c r="H31"/>
  <c r="J46"/>
  <c r="J49" i="3" s="1"/>
  <c r="J54" i="5"/>
  <c r="J31"/>
  <c r="C16"/>
  <c r="N54"/>
  <c r="N46"/>
  <c r="N49" i="3" s="1"/>
  <c r="N31" i="5"/>
  <c r="B29"/>
  <c r="F46"/>
  <c r="F54"/>
  <c r="F57" i="3" s="1"/>
  <c r="C29" i="5"/>
  <c r="F31"/>
  <c r="H35" i="2"/>
  <c r="V34"/>
  <c r="B16"/>
  <c r="B91" i="1"/>
  <c r="B32"/>
  <c r="L34"/>
  <c r="R75" i="5"/>
  <c r="I31" i="7" l="1"/>
  <c r="C80" i="2"/>
  <c r="C56" i="1"/>
  <c r="F80"/>
  <c r="H56" i="5"/>
  <c r="H57" i="3"/>
  <c r="C49" i="1"/>
  <c r="F49" i="3"/>
  <c r="C49" s="1"/>
  <c r="C56" i="2"/>
  <c r="C49"/>
  <c r="C34" i="1"/>
  <c r="P75" i="5"/>
  <c r="P78" s="1"/>
  <c r="P86" i="3" s="1"/>
  <c r="P59"/>
  <c r="P80" s="1"/>
  <c r="P83" s="1"/>
  <c r="V88" i="2"/>
  <c r="V88" i="3" s="1"/>
  <c r="V84" s="1"/>
  <c r="V1" s="1"/>
  <c r="V87"/>
  <c r="T87" i="2"/>
  <c r="T11"/>
  <c r="N56" i="5"/>
  <c r="N57" i="3"/>
  <c r="J56" i="5"/>
  <c r="J57" i="3"/>
  <c r="C34" i="2"/>
  <c r="R83"/>
  <c r="C83" s="1"/>
  <c r="L57" i="3"/>
  <c r="V16" i="2"/>
  <c r="V35" s="1"/>
  <c r="C31" i="5"/>
  <c r="V92" i="2"/>
  <c r="K1" i="3"/>
  <c r="C34"/>
  <c r="C46" i="5"/>
  <c r="B92" i="1"/>
  <c r="C54" i="5"/>
  <c r="F56"/>
  <c r="F59" i="3" s="1"/>
  <c r="F80" s="1"/>
  <c r="R78" i="5"/>
  <c r="I33" i="7" l="1"/>
  <c r="P84" i="3"/>
  <c r="P1" s="1"/>
  <c r="P11"/>
  <c r="P10" s="1"/>
  <c r="P16" s="1"/>
  <c r="P35" s="1"/>
  <c r="F83"/>
  <c r="H75" i="5"/>
  <c r="H78" s="1"/>
  <c r="H86" i="3" s="1"/>
  <c r="H59"/>
  <c r="F83" i="1"/>
  <c r="C80"/>
  <c r="R86" i="3"/>
  <c r="C57"/>
  <c r="N75" i="5"/>
  <c r="N78" s="1"/>
  <c r="N86" i="3" s="1"/>
  <c r="N59"/>
  <c r="N80" s="1"/>
  <c r="N83" s="1"/>
  <c r="J75" i="5"/>
  <c r="J78" s="1"/>
  <c r="J86" i="3" s="1"/>
  <c r="J59"/>
  <c r="J80" s="1"/>
  <c r="J83" s="1"/>
  <c r="J11" s="1"/>
  <c r="T10" i="2"/>
  <c r="T16" s="1"/>
  <c r="T35" s="1"/>
  <c r="T92"/>
  <c r="T88"/>
  <c r="T88" i="3" s="1"/>
  <c r="T84" s="1"/>
  <c r="T1" s="1"/>
  <c r="T87"/>
  <c r="R87" i="2"/>
  <c r="C87" s="1"/>
  <c r="R11"/>
  <c r="C11" s="1"/>
  <c r="L59" i="3"/>
  <c r="C56" i="5"/>
  <c r="F75"/>
  <c r="C59" i="3" l="1"/>
  <c r="Q22" i="7" s="1"/>
  <c r="J10" i="3"/>
  <c r="J16" s="1"/>
  <c r="J35" s="1"/>
  <c r="J84"/>
  <c r="J1" s="1"/>
  <c r="F87" i="1"/>
  <c r="F11"/>
  <c r="C83"/>
  <c r="C86" i="3"/>
  <c r="N11"/>
  <c r="N10" s="1"/>
  <c r="N16" s="1"/>
  <c r="N35" s="1"/>
  <c r="N84"/>
  <c r="N1" s="1"/>
  <c r="H80"/>
  <c r="F11"/>
  <c r="C78" i="5"/>
  <c r="C75"/>
  <c r="L80" i="3"/>
  <c r="L83" s="1"/>
  <c r="R10" i="2"/>
  <c r="C10" s="1"/>
  <c r="R92"/>
  <c r="C92" s="1"/>
  <c r="R88"/>
  <c r="C88" s="1"/>
  <c r="R87" i="3"/>
  <c r="L11" i="1"/>
  <c r="L92" s="1"/>
  <c r="C92" s="1"/>
  <c r="F10" i="3" l="1"/>
  <c r="F16" s="1"/>
  <c r="F35" s="1"/>
  <c r="L84"/>
  <c r="L1" s="1"/>
  <c r="L11"/>
  <c r="L10" s="1"/>
  <c r="L16" s="1"/>
  <c r="L35" s="1"/>
  <c r="F10" i="1"/>
  <c r="C11"/>
  <c r="F88"/>
  <c r="F87" i="3"/>
  <c r="C87" i="1"/>
  <c r="H83" i="3"/>
  <c r="H11" s="1"/>
  <c r="C11" s="1"/>
  <c r="C80"/>
  <c r="Q31" i="7" s="1"/>
  <c r="R88" i="3"/>
  <c r="R84" s="1"/>
  <c r="R1" s="1"/>
  <c r="R16" i="2"/>
  <c r="C16" s="1"/>
  <c r="L87" i="3"/>
  <c r="L10" i="1"/>
  <c r="C83" i="3" l="1"/>
  <c r="H84"/>
  <c r="H1" s="1"/>
  <c r="F88"/>
  <c r="F84" s="1"/>
  <c r="F1" s="1"/>
  <c r="C88" i="1"/>
  <c r="C10"/>
  <c r="F16"/>
  <c r="R35" i="2"/>
  <c r="C35" s="1"/>
  <c r="L90" i="3"/>
  <c r="L16" i="1"/>
  <c r="C87" i="3" l="1"/>
  <c r="C88" s="1"/>
  <c r="C89" s="1"/>
  <c r="Q33" i="7"/>
  <c r="H10" i="3"/>
  <c r="H16" s="1"/>
  <c r="H35" s="1"/>
  <c r="C10"/>
  <c r="C16" s="1"/>
  <c r="C35" s="1"/>
  <c r="C84"/>
  <c r="C1" s="1"/>
  <c r="C16" i="1"/>
  <c r="F35"/>
  <c r="L35"/>
  <c r="C35" l="1"/>
  <c r="B34" i="3"/>
  <c r="B32" i="4"/>
  <c r="B32" i="3"/>
  <c r="E49" i="4"/>
  <c r="E49" i="3" s="1"/>
  <c r="E34" i="4"/>
  <c r="E56"/>
  <c r="B80" l="1"/>
  <c r="B56"/>
  <c r="B34"/>
  <c r="B49"/>
  <c r="E87" l="1"/>
  <c r="B83"/>
  <c r="E11"/>
  <c r="B11" l="1"/>
  <c r="E10"/>
  <c r="B87"/>
  <c r="E87" i="3"/>
  <c r="B87" s="1"/>
  <c r="B88" s="1"/>
  <c r="B89" s="1"/>
  <c r="E88" i="4"/>
  <c r="E16" l="1"/>
  <c r="B10"/>
  <c r="E88" i="3"/>
  <c r="B88" i="4"/>
  <c r="B16" l="1"/>
  <c r="E35"/>
  <c r="B35" l="1"/>
  <c r="B35" i="3"/>
</calcChain>
</file>

<file path=xl/comments1.xml><?xml version="1.0" encoding="utf-8"?>
<comments xmlns="http://schemas.openxmlformats.org/spreadsheetml/2006/main">
  <authors>
    <author>Folkard Wohlgemuth</author>
    <author>Islam Bayramov</author>
    <author>Your User Name</author>
    <author>Fazil Akhundov</author>
  </authors>
  <commentList>
    <comment ref="M7" authorId="0">
      <text>
        <r>
          <rPr>
            <b/>
            <sz val="8"/>
            <color indexed="81"/>
            <rFont val="Tahoma"/>
          </rPr>
          <t>Folkard Wohlgemuth:</t>
        </r>
        <r>
          <rPr>
            <sz val="8"/>
            <color indexed="81"/>
            <rFont val="Tahoma"/>
          </rPr>
          <t xml:space="preserve">
Please add more columns if necessary</t>
        </r>
      </text>
    </comment>
    <comment ref="G8" authorId="1">
      <text>
        <r>
          <rPr>
            <b/>
            <sz val="9"/>
            <color indexed="81"/>
            <rFont val="Tahoma"/>
            <charset val="1"/>
          </rPr>
          <t>Islam 
USAID</t>
        </r>
      </text>
    </comment>
    <comment ref="F9" authorId="2">
      <text>
        <r>
          <rPr>
            <b/>
            <sz val="8"/>
            <color indexed="81"/>
            <rFont val="Tahoma"/>
            <charset val="1"/>
          </rPr>
          <t>Your User Name:</t>
        </r>
        <r>
          <rPr>
            <sz val="8"/>
            <color indexed="81"/>
            <rFont val="Tahoma"/>
            <charset val="1"/>
          </rPr>
          <t xml:space="preserve">
$ 50.875 
= USD 5.001 + GBP 36.466 (USD 45.874) 
OSCE Grant</t>
        </r>
      </text>
    </comment>
    <comment ref="N9" authorId="1">
      <text>
        <r>
          <rPr>
            <b/>
            <sz val="9"/>
            <color indexed="81"/>
            <rFont val="Tahoma"/>
            <charset val="1"/>
          </rPr>
          <t>Islam Bayramov:</t>
        </r>
        <r>
          <rPr>
            <sz val="9"/>
            <color indexed="81"/>
            <rFont val="Tahoma"/>
            <charset val="1"/>
          </rPr>
          <t xml:space="preserve">
Outstandig
Received in 2008
</t>
        </r>
      </text>
    </comment>
    <comment ref="D14" authorId="0">
      <text>
        <r>
          <rPr>
            <b/>
            <sz val="8"/>
            <color indexed="81"/>
            <rFont val="Tahoma"/>
          </rPr>
          <t>Folkard Wohlgemuth:</t>
        </r>
        <r>
          <rPr>
            <sz val="8"/>
            <color indexed="81"/>
            <rFont val="Tahoma"/>
          </rPr>
          <t xml:space="preserve">
Please add more rows if necessary</t>
        </r>
      </text>
    </comment>
    <comment ref="F21" authorId="3">
      <text>
        <r>
          <rPr>
            <b/>
            <sz val="9"/>
            <color indexed="81"/>
            <rFont val="Tahoma"/>
            <charset val="1"/>
          </rPr>
          <t>Fazil Akhundov:</t>
        </r>
        <r>
          <rPr>
            <sz val="9"/>
            <color indexed="81"/>
            <rFont val="Tahoma"/>
            <charset val="1"/>
          </rPr>
          <t xml:space="preserve">
Konstanz
</t>
        </r>
      </text>
    </comment>
  </commentList>
</comments>
</file>

<file path=xl/sharedStrings.xml><?xml version="1.0" encoding="utf-8"?>
<sst xmlns="http://schemas.openxmlformats.org/spreadsheetml/2006/main" count="428" uniqueCount="211">
  <si>
    <t>Assets</t>
  </si>
  <si>
    <t>Cash</t>
  </si>
  <si>
    <t>Short-term assets</t>
  </si>
  <si>
    <t>Long term assets</t>
  </si>
  <si>
    <t>Fixed assets</t>
  </si>
  <si>
    <t>Total Assets</t>
  </si>
  <si>
    <t>Funding Surplus</t>
  </si>
  <si>
    <t>Accumulated expenses</t>
  </si>
  <si>
    <t>Grant expenditure</t>
  </si>
  <si>
    <t>Local office/Project cost</t>
  </si>
  <si>
    <t>Other cost/Services</t>
  </si>
  <si>
    <t>Net expenses</t>
  </si>
  <si>
    <t>Accumulated expenses beginning of period</t>
  </si>
  <si>
    <t>Accumulated expenses end of period</t>
  </si>
  <si>
    <t>Budget</t>
  </si>
  <si>
    <t>Actual</t>
  </si>
  <si>
    <t>Cash Flows</t>
  </si>
  <si>
    <t>Operating activities</t>
  </si>
  <si>
    <t xml:space="preserve">Cash flows used in the operating activities </t>
  </si>
  <si>
    <t>Financing activities</t>
  </si>
  <si>
    <t xml:space="preserve">Investing activities </t>
  </si>
  <si>
    <t xml:space="preserve">Cash flows used in the investing activities </t>
  </si>
  <si>
    <t>Purchasing of fixed assets</t>
  </si>
  <si>
    <t>Net increase in cash</t>
  </si>
  <si>
    <t>Cash at beginning of period</t>
  </si>
  <si>
    <t>Cash at end of period</t>
  </si>
  <si>
    <t>OSCE</t>
  </si>
  <si>
    <t>rate</t>
  </si>
  <si>
    <t>Cash - desk</t>
  </si>
  <si>
    <t>petty cash</t>
  </si>
  <si>
    <t>bank accounts</t>
  </si>
  <si>
    <t>Total cash</t>
  </si>
  <si>
    <t>KS</t>
  </si>
  <si>
    <t xml:space="preserve">Transparency Azerbaijan </t>
  </si>
  <si>
    <t xml:space="preserve">Consolidated Financial Statements </t>
  </si>
  <si>
    <t>Gr 1</t>
  </si>
  <si>
    <t>Gr 2</t>
  </si>
  <si>
    <t>Rent/Travel expenses</t>
  </si>
  <si>
    <t>Gr 3</t>
  </si>
  <si>
    <t>Gr 4</t>
  </si>
  <si>
    <t>Opinion survey and Audit</t>
  </si>
  <si>
    <t>Training/Books</t>
  </si>
  <si>
    <t>Media coverage/Advetisiment</t>
  </si>
  <si>
    <t>Stationary/Postal</t>
  </si>
  <si>
    <t xml:space="preserve">rate </t>
  </si>
  <si>
    <t>TI</t>
  </si>
  <si>
    <t>EUR</t>
  </si>
  <si>
    <t>Personnel</t>
  </si>
  <si>
    <t>Travel &amp; Conference</t>
  </si>
  <si>
    <t>Stationary &amp; Administration</t>
  </si>
  <si>
    <t>USAID</t>
  </si>
  <si>
    <t xml:space="preserve">Human resourses (Staff costs/Personnel expenses) </t>
  </si>
  <si>
    <t xml:space="preserve">Indirect cost (Other) </t>
  </si>
  <si>
    <t xml:space="preserve">Indirect cost (Baku) </t>
  </si>
  <si>
    <t>Gr 5</t>
  </si>
  <si>
    <t>Statoil</t>
  </si>
  <si>
    <t>Gr 6</t>
  </si>
  <si>
    <t>Gr 7</t>
  </si>
  <si>
    <t>Gr 8</t>
  </si>
  <si>
    <t>Gr 9</t>
  </si>
  <si>
    <t>Other project cost</t>
  </si>
  <si>
    <t xml:space="preserve">Baku-Ganja-Lenkoran </t>
  </si>
  <si>
    <t>Ganja</t>
  </si>
  <si>
    <t>TI Sekretariat</t>
  </si>
  <si>
    <t>Support of Baku ALAC</t>
  </si>
  <si>
    <t>Monitoring ENP</t>
  </si>
  <si>
    <t>Anti-corruption information brochure</t>
  </si>
  <si>
    <t>USAID Grant veceived</t>
  </si>
  <si>
    <t xml:space="preserve">TI  </t>
  </si>
  <si>
    <t>TI outstanding</t>
  </si>
  <si>
    <t>OSCE office in Baku Grant  return</t>
  </si>
  <si>
    <t>OSCE office in Baku Grant received</t>
  </si>
  <si>
    <t>OSCE office in Baku Grant  outstanding</t>
  </si>
  <si>
    <t>USD</t>
  </si>
  <si>
    <t>GBP</t>
  </si>
  <si>
    <t>Outstanding grant amount</t>
  </si>
  <si>
    <t>EUR, TOTAL</t>
  </si>
  <si>
    <t xml:space="preserve"> Advocacy and Legal Advice Centre      </t>
  </si>
  <si>
    <t xml:space="preserve">Baku-Guba-Ganja </t>
  </si>
  <si>
    <t xml:space="preserve"> 01/07/2010-30/12/2010</t>
  </si>
  <si>
    <t>Legal Resourse Centre in Ganja</t>
  </si>
  <si>
    <t>Legal Resourse Centre in Lenkoran</t>
  </si>
  <si>
    <t xml:space="preserve"> 01/01/2010-30/12/2010</t>
  </si>
  <si>
    <t xml:space="preserve"> 01/04/2010-30/12/2010</t>
  </si>
  <si>
    <t>Legal Resourse Centre in Sheki</t>
  </si>
  <si>
    <t xml:space="preserve">Lenkoran </t>
  </si>
  <si>
    <t>Sheki</t>
  </si>
  <si>
    <t xml:space="preserve"> 15/02/2010-30/12/2010</t>
  </si>
  <si>
    <t>Baku</t>
  </si>
  <si>
    <t>01/01/2010-31/12/2010</t>
  </si>
  <si>
    <t>MoFA</t>
  </si>
  <si>
    <t>University of Kanzas</t>
  </si>
  <si>
    <t>ALAC Project</t>
  </si>
  <si>
    <t>Protection of Public Interest</t>
  </si>
  <si>
    <t>Council of State Support to NGO</t>
  </si>
  <si>
    <t>Council os State Support to NGO</t>
  </si>
  <si>
    <t>Media Improvement Strugge Againist Corruption</t>
  </si>
  <si>
    <t xml:space="preserve">PTF </t>
  </si>
  <si>
    <t>PTF</t>
  </si>
  <si>
    <t>PTF outstanding</t>
  </si>
  <si>
    <t>e-governabce in Az</t>
  </si>
  <si>
    <t>Freedom of Information</t>
  </si>
  <si>
    <t>USAID Grant outstanding</t>
  </si>
  <si>
    <t>National Chapter Financial Overview Questionnaire</t>
  </si>
  <si>
    <t>Notes</t>
  </si>
  <si>
    <r>
      <t xml:space="preserve">Country: </t>
    </r>
    <r>
      <rPr>
        <sz val="8"/>
        <rFont val="Arial"/>
        <family val="2"/>
      </rPr>
      <t xml:space="preserve">Azerbaijan </t>
    </r>
  </si>
  <si>
    <t xml:space="preserve"> </t>
  </si>
  <si>
    <t>Audited </t>
  </si>
  <si>
    <t xml:space="preserve">Yes </t>
  </si>
  <si>
    <t>Period under review:</t>
  </si>
  <si>
    <t>Currency:</t>
  </si>
  <si>
    <t xml:space="preserve">EURO </t>
  </si>
  <si>
    <t>Accrual accounting</t>
  </si>
  <si>
    <t xml:space="preserve">No </t>
  </si>
  <si>
    <t>INCOME</t>
  </si>
  <si>
    <t>Domestic</t>
  </si>
  <si>
    <t>International</t>
  </si>
  <si>
    <t>USA</t>
  </si>
  <si>
    <t>UK</t>
  </si>
  <si>
    <t>Hungary</t>
  </si>
  <si>
    <t>Swit'land</t>
  </si>
  <si>
    <t>Norway</t>
  </si>
  <si>
    <t>Germany</t>
  </si>
  <si>
    <t>Azerb</t>
  </si>
  <si>
    <t>Other</t>
  </si>
  <si>
    <t>Sum</t>
  </si>
  <si>
    <t>3.1</t>
  </si>
  <si>
    <t>Government</t>
  </si>
  <si>
    <t>3.2</t>
  </si>
  <si>
    <t>Intergovernmental Organizations (OSCE)</t>
  </si>
  <si>
    <t>3.3</t>
  </si>
  <si>
    <t>Foundations</t>
  </si>
  <si>
    <t>3.3.1</t>
  </si>
  <si>
    <t>Ford</t>
  </si>
  <si>
    <t>3.3.2</t>
  </si>
  <si>
    <t>Open Society</t>
  </si>
  <si>
    <t>3.3.3</t>
  </si>
  <si>
    <t>AVINA</t>
  </si>
  <si>
    <t>…</t>
  </si>
  <si>
    <t>3.3.X</t>
  </si>
  <si>
    <t xml:space="preserve">ABA CEELI </t>
  </si>
  <si>
    <t>3.4</t>
  </si>
  <si>
    <t>Private Sector</t>
  </si>
  <si>
    <t>3.5</t>
  </si>
  <si>
    <t>Membership fees/donations</t>
  </si>
  <si>
    <t>3.6</t>
  </si>
  <si>
    <t>Fees/honoraria/publications</t>
  </si>
  <si>
    <t>3.7</t>
  </si>
  <si>
    <t>TI-S</t>
  </si>
  <si>
    <t>3.8</t>
  </si>
  <si>
    <t>Partnership for Transparency Fund</t>
  </si>
  <si>
    <t>3.9</t>
  </si>
  <si>
    <t>TOTAL</t>
  </si>
  <si>
    <t>EXPENSES</t>
  </si>
  <si>
    <t>4.1</t>
  </si>
  <si>
    <t>4.2</t>
  </si>
  <si>
    <t>Travel &amp; Conferences</t>
  </si>
  <si>
    <t>4.3</t>
  </si>
  <si>
    <t>Stationery &amp; Administration</t>
  </si>
  <si>
    <t>4.4</t>
  </si>
  <si>
    <t xml:space="preserve">Other </t>
  </si>
  <si>
    <t>TOTAL EXPENSES</t>
  </si>
  <si>
    <t xml:space="preserve">Surplus/Deficit for the year </t>
  </si>
  <si>
    <t>Equity/Reserves at beginning of reporting period</t>
  </si>
  <si>
    <t>NET RESERVES at year end</t>
  </si>
  <si>
    <r>
      <t>Cash and cash equivalents</t>
    </r>
    <r>
      <rPr>
        <sz val="8"/>
        <rFont val="Arial"/>
        <family val="2"/>
      </rPr>
      <t xml:space="preserve"> (end of the year)</t>
    </r>
  </si>
  <si>
    <t>Non fiscal contributions</t>
  </si>
  <si>
    <t xml:space="preserve">Fiscal Value </t>
  </si>
  <si>
    <t>Insert amount</t>
  </si>
  <si>
    <t>Membership</t>
  </si>
  <si>
    <t>Number</t>
  </si>
  <si>
    <t>9.1</t>
  </si>
  <si>
    <r>
      <t xml:space="preserve">Volunteer time </t>
    </r>
    <r>
      <rPr>
        <i/>
        <sz val="8"/>
        <color indexed="8"/>
        <rFont val="Arial"/>
        <family val="2"/>
      </rPr>
      <t>(Time volunteered at local rates)</t>
    </r>
  </si>
  <si>
    <t>10.1</t>
  </si>
  <si>
    <t>Individuals</t>
  </si>
  <si>
    <t>9.2</t>
  </si>
  <si>
    <t>Adjustments to market rates</t>
  </si>
  <si>
    <t>10.2</t>
  </si>
  <si>
    <t>Corporate Members/Supporters</t>
  </si>
  <si>
    <t>9.3</t>
  </si>
  <si>
    <r>
      <t xml:space="preserve">Goods &amp; services donated </t>
    </r>
    <r>
      <rPr>
        <i/>
        <sz val="8"/>
        <rFont val="Arial"/>
        <family val="2"/>
      </rPr>
      <t>(Market related values)</t>
    </r>
  </si>
  <si>
    <t>10.3</t>
  </si>
  <si>
    <t>Institutions</t>
  </si>
  <si>
    <t>9.4</t>
  </si>
  <si>
    <t xml:space="preserve">Other (books) </t>
  </si>
  <si>
    <t>10.4</t>
  </si>
  <si>
    <t>Volunteers</t>
  </si>
  <si>
    <t>Individual Donors</t>
  </si>
  <si>
    <r>
      <t xml:space="preserve">Donors providing support </t>
    </r>
    <r>
      <rPr>
        <sz val="8"/>
        <rFont val="Arial"/>
      </rPr>
      <t>&gt;</t>
    </r>
    <r>
      <rPr>
        <sz val="8"/>
        <rFont val="Arial"/>
        <family val="2"/>
      </rPr>
      <t xml:space="preserve"> 5% of total income</t>
    </r>
  </si>
  <si>
    <t>Country of Donor</t>
  </si>
  <si>
    <t xml:space="preserve">1. TI </t>
  </si>
  <si>
    <r>
      <t xml:space="preserve">Donors providing support </t>
    </r>
    <r>
      <rPr>
        <sz val="8"/>
        <rFont val="Arial"/>
      </rPr>
      <t>&gt;</t>
    </r>
    <r>
      <rPr>
        <sz val="8"/>
        <rFont val="Arial"/>
        <family val="2"/>
      </rPr>
      <t xml:space="preserve"> 25% of total income</t>
    </r>
  </si>
  <si>
    <t xml:space="preserve">2. OSCE </t>
  </si>
  <si>
    <r>
      <t xml:space="preserve">Donors providing support </t>
    </r>
    <r>
      <rPr>
        <sz val="8"/>
        <rFont val="Arial"/>
      </rPr>
      <t>&gt;</t>
    </r>
    <r>
      <rPr>
        <sz val="8"/>
        <rFont val="Arial"/>
        <family val="2"/>
      </rPr>
      <t xml:space="preserve"> 50% of total income</t>
    </r>
  </si>
  <si>
    <t>University of Konstanz</t>
  </si>
  <si>
    <t>R.Safaralieva, E.D.</t>
  </si>
  <si>
    <t>1 January - 31 December 2012</t>
  </si>
  <si>
    <t>Period ended on December 2012</t>
  </si>
  <si>
    <t># 1</t>
  </si>
  <si>
    <t>2011 include</t>
  </si>
  <si>
    <t>Konstanz University</t>
  </si>
  <si>
    <t>Network Reserve Fund</t>
  </si>
  <si>
    <t>Gr 0-8</t>
  </si>
  <si>
    <t>Gr 0-7</t>
  </si>
  <si>
    <t>Gr 0-</t>
  </si>
  <si>
    <t>Gr 10-1</t>
  </si>
  <si>
    <t>Gr 10-2</t>
  </si>
  <si>
    <t>Budapesht</t>
  </si>
  <si>
    <t>Total liability and funds</t>
  </si>
  <si>
    <t xml:space="preserve">1. USA </t>
  </si>
  <si>
    <t xml:space="preserve">Note: TI Az expenditure in "Other" line make about 30% or more than 20%, as the organization has five centers all over the country, which involves substantial costs of rent, communication, maintenance and travel 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</si>
</sst>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0_);[Red]\(#,##0.000\)"/>
    <numFmt numFmtId="165" formatCode="_-* #,##0\ _D_M_-;\-* #,##0\ _D_M_-;_-* &quot;-&quot;??\ _D_M_-;_-@_-"/>
    <numFmt numFmtId="166" formatCode="0.00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  <charset val="204"/>
    </font>
    <font>
      <i/>
      <sz val="8"/>
      <name val="Arial"/>
      <family val="2"/>
    </font>
    <font>
      <b/>
      <u/>
      <sz val="8"/>
      <name val="Arial"/>
      <family val="2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</font>
    <font>
      <b/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9"/>
      <color indexed="81"/>
      <name val="Tahoma"/>
      <charset val="1"/>
    </font>
    <font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12"/>
      </bottom>
      <diagonal/>
    </border>
    <border>
      <left/>
      <right style="double">
        <color indexed="12"/>
      </right>
      <top style="medium">
        <color indexed="64"/>
      </top>
      <bottom style="double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2">
    <xf numFmtId="0" fontId="0" fillId="0" borderId="0" xfId="0"/>
    <xf numFmtId="38" fontId="2" fillId="0" borderId="0" xfId="1" applyNumberFormat="1" applyFont="1" applyFill="1"/>
    <xf numFmtId="38" fontId="2" fillId="0" borderId="0" xfId="1" applyNumberFormat="1" applyFont="1" applyFill="1" applyAlignment="1">
      <alignment wrapText="1"/>
    </xf>
    <xf numFmtId="38" fontId="2" fillId="0" borderId="0" xfId="1" applyNumberFormat="1" applyFont="1" applyFill="1" applyAlignment="1">
      <alignment horizontal="right"/>
    </xf>
    <xf numFmtId="43" fontId="2" fillId="0" borderId="0" xfId="1" applyFont="1" applyFill="1"/>
    <xf numFmtId="164" fontId="2" fillId="0" borderId="0" xfId="1" applyNumberFormat="1" applyFont="1" applyFill="1"/>
    <xf numFmtId="38" fontId="2" fillId="0" borderId="2" xfId="1" applyNumberFormat="1" applyFont="1" applyFill="1" applyBorder="1"/>
    <xf numFmtId="38" fontId="2" fillId="0" borderId="2" xfId="1" applyNumberFormat="1" applyFont="1" applyFill="1" applyBorder="1" applyAlignment="1">
      <alignment wrapText="1"/>
    </xf>
    <xf numFmtId="38" fontId="2" fillId="0" borderId="0" xfId="1" applyNumberFormat="1" applyFont="1" applyFill="1" applyAlignment="1">
      <alignment vertical="top" wrapText="1"/>
    </xf>
    <xf numFmtId="40" fontId="2" fillId="0" borderId="0" xfId="1" applyNumberFormat="1" applyFont="1"/>
    <xf numFmtId="43" fontId="2" fillId="0" borderId="0" xfId="1" applyFont="1" applyFill="1" applyAlignment="1">
      <alignment vertical="top" wrapText="1"/>
    </xf>
    <xf numFmtId="0" fontId="0" fillId="0" borderId="4" xfId="0" applyBorder="1"/>
    <xf numFmtId="0" fontId="6" fillId="0" borderId="5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0" fillId="0" borderId="7" xfId="0" applyBorder="1"/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 vertical="top"/>
    </xf>
    <xf numFmtId="0" fontId="7" fillId="0" borderId="8" xfId="0" applyFont="1" applyBorder="1" applyAlignment="1">
      <alignment horizontal="centerContinuous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/>
    <xf numFmtId="0" fontId="6" fillId="0" borderId="0" xfId="0" applyFont="1" applyBorder="1" applyAlignment="1">
      <alignment horizontal="right" vertical="top"/>
    </xf>
    <xf numFmtId="0" fontId="9" fillId="0" borderId="0" xfId="0" applyFont="1" applyFill="1" applyBorder="1" applyAlignment="1">
      <alignment horizontal="left"/>
    </xf>
    <xf numFmtId="0" fontId="7" fillId="0" borderId="8" xfId="0" applyFont="1" applyBorder="1" applyAlignment="1"/>
    <xf numFmtId="0" fontId="10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" fontId="7" fillId="0" borderId="12" xfId="0" quotePrefix="1" applyNumberFormat="1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38" fontId="10" fillId="0" borderId="2" xfId="0" applyNumberFormat="1" applyFont="1" applyBorder="1" applyAlignment="1">
      <alignment vertical="top"/>
    </xf>
    <xf numFmtId="38" fontId="7" fillId="0" borderId="2" xfId="0" applyNumberFormat="1" applyFont="1" applyBorder="1" applyAlignment="1"/>
    <xf numFmtId="38" fontId="10" fillId="3" borderId="2" xfId="0" applyNumberFormat="1" applyFont="1" applyFill="1" applyBorder="1" applyAlignment="1"/>
    <xf numFmtId="38" fontId="10" fillId="0" borderId="2" xfId="0" applyNumberFormat="1" applyFont="1" applyBorder="1" applyAlignment="1"/>
    <xf numFmtId="38" fontId="7" fillId="0" borderId="2" xfId="1" applyNumberFormat="1" applyFont="1" applyBorder="1" applyAlignment="1"/>
    <xf numFmtId="38" fontId="7" fillId="0" borderId="13" xfId="0" applyNumberFormat="1" applyFont="1" applyBorder="1" applyAlignment="1">
      <alignment vertical="top"/>
    </xf>
    <xf numFmtId="38" fontId="10" fillId="0" borderId="2" xfId="0" applyNumberFormat="1" applyFont="1" applyFill="1" applyBorder="1" applyAlignment="1">
      <alignment vertical="top"/>
    </xf>
    <xf numFmtId="38" fontId="10" fillId="3" borderId="2" xfId="1" applyNumberFormat="1" applyFont="1" applyFill="1" applyBorder="1" applyAlignment="1"/>
    <xf numFmtId="38" fontId="7" fillId="0" borderId="0" xfId="0" applyNumberFormat="1" applyFont="1" applyAlignment="1"/>
    <xf numFmtId="38" fontId="10" fillId="0" borderId="2" xfId="0" applyNumberFormat="1" applyFont="1" applyFill="1" applyBorder="1" applyAlignment="1"/>
    <xf numFmtId="14" fontId="10" fillId="0" borderId="12" xfId="0" quotePrefix="1" applyNumberFormat="1" applyFont="1" applyBorder="1" applyAlignment="1">
      <alignment horizontal="right" vertical="top"/>
    </xf>
    <xf numFmtId="0" fontId="8" fillId="0" borderId="2" xfId="0" applyFont="1" applyBorder="1" applyAlignment="1">
      <alignment horizontal="right" vertical="top"/>
    </xf>
    <xf numFmtId="38" fontId="7" fillId="4" borderId="2" xfId="0" applyNumberFormat="1" applyFont="1" applyFill="1" applyBorder="1" applyAlignment="1">
      <alignment horizontal="right" vertical="top"/>
    </xf>
    <xf numFmtId="38" fontId="7" fillId="4" borderId="2" xfId="0" applyNumberFormat="1" applyFont="1" applyFill="1" applyBorder="1" applyAlignment="1">
      <alignment horizontal="right"/>
    </xf>
    <xf numFmtId="14" fontId="10" fillId="0" borderId="12" xfId="0" applyNumberFormat="1" applyFont="1" applyBorder="1" applyAlignment="1">
      <alignment horizontal="right" vertical="top"/>
    </xf>
    <xf numFmtId="38" fontId="7" fillId="0" borderId="2" xfId="0" applyNumberFormat="1" applyFont="1" applyFill="1" applyBorder="1" applyAlignment="1">
      <alignment vertical="top"/>
    </xf>
    <xf numFmtId="38" fontId="7" fillId="2" borderId="2" xfId="1" applyNumberFormat="1" applyFont="1" applyFill="1" applyBorder="1" applyAlignment="1">
      <alignment vertical="top"/>
    </xf>
    <xf numFmtId="38" fontId="7" fillId="0" borderId="2" xfId="0" applyNumberFormat="1" applyFont="1" applyFill="1" applyBorder="1" applyAlignment="1"/>
    <xf numFmtId="38" fontId="7" fillId="0" borderId="2" xfId="0" applyNumberFormat="1" applyFont="1" applyBorder="1" applyAlignment="1">
      <alignment vertical="top"/>
    </xf>
    <xf numFmtId="38" fontId="7" fillId="0" borderId="14" xfId="0" applyNumberFormat="1" applyFont="1" applyBorder="1" applyAlignment="1">
      <alignment vertical="top"/>
    </xf>
    <xf numFmtId="0" fontId="7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vertical="top"/>
    </xf>
    <xf numFmtId="38" fontId="7" fillId="0" borderId="16" xfId="0" applyNumberFormat="1" applyFont="1" applyBorder="1" applyAlignment="1">
      <alignment vertical="top"/>
    </xf>
    <xf numFmtId="38" fontId="7" fillId="0" borderId="17" xfId="0" applyNumberFormat="1" applyFont="1" applyBorder="1" applyAlignment="1">
      <alignment vertical="top"/>
    </xf>
    <xf numFmtId="38" fontId="6" fillId="0" borderId="18" xfId="0" applyNumberFormat="1" applyFont="1" applyBorder="1" applyAlignment="1">
      <alignment vertical="top"/>
    </xf>
    <xf numFmtId="0" fontId="6" fillId="0" borderId="8" xfId="0" applyFont="1" applyBorder="1" applyAlignment="1">
      <alignment horizontal="center" vertical="top"/>
    </xf>
    <xf numFmtId="0" fontId="7" fillId="0" borderId="19" xfId="0" applyFont="1" applyBorder="1" applyAlignment="1">
      <alignment vertical="top"/>
    </xf>
    <xf numFmtId="0" fontId="7" fillId="0" borderId="19" xfId="0" applyFont="1" applyBorder="1" applyAlignment="1"/>
    <xf numFmtId="0" fontId="7" fillId="0" borderId="20" xfId="0" applyFont="1" applyBorder="1" applyAlignment="1">
      <alignment vertical="top"/>
    </xf>
    <xf numFmtId="0" fontId="7" fillId="0" borderId="9" xfId="0" applyFont="1" applyBorder="1" applyAlignment="1">
      <alignment horizontal="left" vertical="top"/>
    </xf>
    <xf numFmtId="0" fontId="7" fillId="0" borderId="11" xfId="0" applyFont="1" applyBorder="1" applyAlignment="1"/>
    <xf numFmtId="0" fontId="7" fillId="0" borderId="8" xfId="0" applyFont="1" applyBorder="1" applyAlignment="1">
      <alignment horizontal="center"/>
    </xf>
    <xf numFmtId="3" fontId="7" fillId="3" borderId="13" xfId="0" applyNumberFormat="1" applyFont="1" applyFill="1" applyBorder="1" applyAlignment="1"/>
    <xf numFmtId="3" fontId="7" fillId="0" borderId="0" xfId="0" applyNumberFormat="1" applyFont="1" applyBorder="1" applyAlignment="1"/>
    <xf numFmtId="3" fontId="6" fillId="3" borderId="27" xfId="0" applyNumberFormat="1" applyFont="1" applyFill="1" applyBorder="1" applyAlignment="1"/>
    <xf numFmtId="0" fontId="7" fillId="0" borderId="0" xfId="0" applyFont="1" applyAlignment="1"/>
    <xf numFmtId="0" fontId="7" fillId="3" borderId="0" xfId="0" applyFont="1" applyFill="1" applyBorder="1" applyAlignment="1"/>
    <xf numFmtId="3" fontId="6" fillId="3" borderId="11" xfId="0" applyNumberFormat="1" applyFont="1" applyFill="1" applyBorder="1" applyAlignment="1"/>
    <xf numFmtId="3" fontId="7" fillId="0" borderId="0" xfId="0" applyNumberFormat="1" applyFont="1" applyAlignment="1"/>
    <xf numFmtId="38" fontId="7" fillId="0" borderId="0" xfId="0" applyNumberFormat="1" applyFont="1" applyBorder="1" applyAlignment="1"/>
    <xf numFmtId="165" fontId="7" fillId="0" borderId="0" xfId="1" applyNumberFormat="1" applyFont="1" applyBorder="1" applyAlignment="1"/>
    <xf numFmtId="0" fontId="7" fillId="0" borderId="12" xfId="0" applyFont="1" applyBorder="1" applyAlignment="1">
      <alignment horizontal="left" vertical="top"/>
    </xf>
    <xf numFmtId="3" fontId="12" fillId="3" borderId="13" xfId="0" applyNumberFormat="1" applyFont="1" applyFill="1" applyBorder="1" applyAlignment="1"/>
    <xf numFmtId="3" fontId="6" fillId="3" borderId="28" xfId="0" applyNumberFormat="1" applyFont="1" applyFill="1" applyBorder="1" applyAlignment="1"/>
    <xf numFmtId="0" fontId="7" fillId="0" borderId="29" xfId="0" applyFont="1" applyBorder="1" applyAlignment="1">
      <alignment horizontal="left" vertical="top"/>
    </xf>
    <xf numFmtId="0" fontId="6" fillId="0" borderId="29" xfId="0" applyFont="1" applyBorder="1" applyAlignment="1">
      <alignment vertical="top"/>
    </xf>
    <xf numFmtId="0" fontId="7" fillId="0" borderId="29" xfId="0" applyFont="1" applyBorder="1" applyAlignment="1"/>
    <xf numFmtId="0" fontId="10" fillId="0" borderId="29" xfId="0" applyFont="1" applyBorder="1" applyAlignment="1"/>
    <xf numFmtId="3" fontId="7" fillId="0" borderId="29" xfId="0" applyNumberFormat="1" applyFont="1" applyBorder="1" applyAlignment="1"/>
    <xf numFmtId="0" fontId="7" fillId="0" borderId="30" xfId="0" applyFont="1" applyBorder="1" applyAlignment="1">
      <alignment horizontal="center" vertical="top"/>
    </xf>
    <xf numFmtId="0" fontId="7" fillId="0" borderId="4" xfId="0" applyFont="1" applyBorder="1" applyAlignment="1"/>
    <xf numFmtId="0" fontId="7" fillId="0" borderId="6" xfId="0" applyFont="1" applyBorder="1" applyAlignment="1">
      <alignment horizontal="center"/>
    </xf>
    <xf numFmtId="3" fontId="10" fillId="0" borderId="0" xfId="0" applyNumberFormat="1" applyFont="1" applyBorder="1" applyAlignment="1"/>
    <xf numFmtId="0" fontId="7" fillId="0" borderId="7" xfId="0" applyFont="1" applyBorder="1" applyAlignment="1"/>
    <xf numFmtId="0" fontId="6" fillId="0" borderId="0" xfId="0" applyFont="1" applyBorder="1" applyAlignment="1"/>
    <xf numFmtId="16" fontId="7" fillId="0" borderId="0" xfId="0" quotePrefix="1" applyNumberFormat="1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0" fillId="4" borderId="0" xfId="0" applyFont="1" applyFill="1" applyBorder="1" applyAlignment="1">
      <alignment vertical="top"/>
    </xf>
    <xf numFmtId="0" fontId="10" fillId="5" borderId="0" xfId="0" applyFont="1" applyFill="1" applyBorder="1" applyAlignment="1">
      <alignment vertical="top"/>
    </xf>
    <xf numFmtId="0" fontId="10" fillId="6" borderId="0" xfId="0" applyFont="1" applyFill="1" applyBorder="1" applyAlignment="1">
      <alignment vertical="top"/>
    </xf>
    <xf numFmtId="0" fontId="10" fillId="7" borderId="0" xfId="0" applyFont="1" applyFill="1" applyBorder="1" applyAlignment="1">
      <alignment vertical="top"/>
    </xf>
    <xf numFmtId="0" fontId="7" fillId="7" borderId="0" xfId="0" applyFont="1" applyFill="1" applyAlignment="1"/>
    <xf numFmtId="0" fontId="10" fillId="8" borderId="0" xfId="0" applyFont="1" applyFill="1" applyBorder="1" applyAlignment="1">
      <alignment vertical="top"/>
    </xf>
    <xf numFmtId="0" fontId="10" fillId="9" borderId="0" xfId="0" applyFont="1" applyFill="1" applyBorder="1" applyAlignment="1">
      <alignment vertical="top"/>
    </xf>
    <xf numFmtId="0" fontId="0" fillId="0" borderId="31" xfId="0" applyBorder="1"/>
    <xf numFmtId="0" fontId="7" fillId="0" borderId="29" xfId="0" applyFont="1" applyBorder="1" applyAlignment="1">
      <alignment vertical="top"/>
    </xf>
    <xf numFmtId="0" fontId="7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/>
    <xf numFmtId="0" fontId="10" fillId="0" borderId="0" xfId="0" applyFont="1" applyFill="1" applyBorder="1" applyAlignment="1"/>
    <xf numFmtId="0" fontId="7" fillId="0" borderId="2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40" fontId="2" fillId="0" borderId="0" xfId="1" applyNumberFormat="1" applyFont="1" applyFill="1"/>
    <xf numFmtId="40" fontId="2" fillId="0" borderId="0" xfId="1" applyNumberFormat="1" applyFont="1" applyFill="1" applyAlignment="1">
      <alignment vertical="top" wrapText="1"/>
    </xf>
    <xf numFmtId="40" fontId="2" fillId="0" borderId="2" xfId="1" applyNumberFormat="1" applyFont="1" applyFill="1" applyBorder="1"/>
    <xf numFmtId="38" fontId="2" fillId="0" borderId="2" xfId="1" applyNumberFormat="1" applyFont="1" applyFill="1" applyBorder="1" applyAlignment="1">
      <alignment vertical="top" wrapText="1"/>
    </xf>
    <xf numFmtId="40" fontId="2" fillId="0" borderId="0" xfId="1" applyNumberFormat="1" applyFont="1" applyFill="1" applyAlignment="1">
      <alignment wrapText="1"/>
    </xf>
    <xf numFmtId="40" fontId="2" fillId="0" borderId="0" xfId="1" applyNumberFormat="1" applyFont="1" applyAlignment="1">
      <alignment vertical="top" wrapText="1"/>
    </xf>
    <xf numFmtId="38" fontId="2" fillId="0" borderId="2" xfId="1" applyNumberFormat="1" applyFont="1" applyFill="1" applyBorder="1" applyAlignment="1">
      <alignment vertical="top" wrapText="1"/>
    </xf>
    <xf numFmtId="38" fontId="2" fillId="0" borderId="2" xfId="1" quotePrefix="1" applyNumberFormat="1" applyFont="1" applyFill="1" applyBorder="1" applyAlignment="1">
      <alignment horizontal="left"/>
    </xf>
    <xf numFmtId="38" fontId="3" fillId="0" borderId="0" xfId="1" applyNumberFormat="1" applyFont="1" applyFill="1"/>
    <xf numFmtId="38" fontId="4" fillId="0" borderId="0" xfId="1" applyNumberFormat="1" applyFont="1" applyFill="1"/>
    <xf numFmtId="38" fontId="2" fillId="0" borderId="1" xfId="1" applyNumberFormat="1" applyFont="1" applyFill="1" applyBorder="1" applyAlignment="1">
      <alignment horizontal="left" wrapText="1"/>
    </xf>
    <xf numFmtId="38" fontId="2" fillId="0" borderId="2" xfId="1" quotePrefix="1" applyNumberFormat="1" applyFont="1" applyFill="1" applyBorder="1" applyAlignment="1">
      <alignment horizontal="left" wrapText="1"/>
    </xf>
    <xf numFmtId="38" fontId="2" fillId="0" borderId="1" xfId="1" applyNumberFormat="1" applyFont="1" applyFill="1" applyBorder="1" applyAlignment="1">
      <alignment horizontal="left" vertical="top" wrapText="1"/>
    </xf>
    <xf numFmtId="38" fontId="3" fillId="0" borderId="1" xfId="1" applyNumberFormat="1" applyFont="1" applyFill="1" applyBorder="1" applyAlignment="1">
      <alignment horizontal="left" wrapText="1"/>
    </xf>
    <xf numFmtId="38" fontId="5" fillId="0" borderId="1" xfId="1" applyNumberFormat="1" applyFont="1" applyFill="1" applyBorder="1" applyAlignment="1">
      <alignment horizontal="left" wrapText="1"/>
    </xf>
    <xf numFmtId="38" fontId="5" fillId="0" borderId="2" xfId="1" applyNumberFormat="1" applyFont="1" applyFill="1" applyBorder="1"/>
    <xf numFmtId="38" fontId="3" fillId="0" borderId="2" xfId="1" applyNumberFormat="1" applyFont="1" applyFill="1" applyBorder="1"/>
    <xf numFmtId="38" fontId="2" fillId="0" borderId="1" xfId="1" quotePrefix="1" applyNumberFormat="1" applyFont="1" applyFill="1" applyBorder="1" applyAlignment="1">
      <alignment horizontal="left" wrapText="1"/>
    </xf>
    <xf numFmtId="38" fontId="2" fillId="2" borderId="2" xfId="1" applyNumberFormat="1" applyFont="1" applyFill="1" applyBorder="1"/>
    <xf numFmtId="38" fontId="4" fillId="0" borderId="1" xfId="1" applyNumberFormat="1" applyFont="1" applyFill="1" applyBorder="1" applyAlignment="1">
      <alignment horizontal="left" wrapText="1"/>
    </xf>
    <xf numFmtId="38" fontId="2" fillId="2" borderId="1" xfId="1" applyNumberFormat="1" applyFont="1" applyFill="1" applyBorder="1" applyAlignment="1">
      <alignment horizontal="left" wrapText="1"/>
    </xf>
    <xf numFmtId="43" fontId="0" fillId="0" borderId="0" xfId="1" applyFont="1"/>
    <xf numFmtId="166" fontId="10" fillId="4" borderId="0" xfId="0" applyNumberFormat="1" applyFont="1" applyFill="1" applyBorder="1" applyAlignment="1">
      <alignment vertical="top"/>
    </xf>
    <xf numFmtId="0" fontId="23" fillId="0" borderId="0" xfId="0" applyFont="1" applyFill="1" applyBorder="1" applyAlignment="1"/>
    <xf numFmtId="0" fontId="7" fillId="0" borderId="0" xfId="0" applyFont="1" applyBorder="1" applyAlignment="1"/>
    <xf numFmtId="0" fontId="6" fillId="0" borderId="17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0" fillId="0" borderId="2" xfId="0" applyBorder="1" applyAlignment="1"/>
    <xf numFmtId="0" fontId="6" fillId="0" borderId="16" xfId="0" applyFont="1" applyBorder="1" applyAlignment="1">
      <alignment vertical="top"/>
    </xf>
    <xf numFmtId="14" fontId="6" fillId="0" borderId="0" xfId="0" applyNumberFormat="1" applyFont="1" applyBorder="1" applyAlignment="1">
      <alignment horizontal="left"/>
    </xf>
    <xf numFmtId="0" fontId="16" fillId="0" borderId="0" xfId="0" applyFont="1" applyBorder="1" applyAlignment="1"/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0" fontId="7" fillId="0" borderId="5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0" xfId="0" quotePrefix="1" applyFont="1" applyBorder="1" applyAlignment="1">
      <alignment horizontal="left"/>
    </xf>
    <xf numFmtId="0" fontId="11" fillId="0" borderId="21" xfId="0" applyFont="1" applyBorder="1" applyAlignment="1">
      <alignment vertical="top"/>
    </xf>
    <xf numFmtId="0" fontId="0" fillId="0" borderId="22" xfId="0" applyBorder="1" applyAlignment="1"/>
    <xf numFmtId="0" fontId="0" fillId="0" borderId="23" xfId="0" applyBorder="1" applyAlignment="1"/>
    <xf numFmtId="38" fontId="2" fillId="2" borderId="3" xfId="1" quotePrefix="1" applyNumberFormat="1" applyFont="1" applyFill="1" applyBorder="1" applyAlignment="1">
      <alignment horizontal="left"/>
    </xf>
    <xf numFmtId="38" fontId="2" fillId="2" borderId="1" xfId="1" quotePrefix="1" applyNumberFormat="1" applyFont="1" applyFill="1" applyBorder="1" applyAlignment="1">
      <alignment horizontal="left"/>
    </xf>
    <xf numFmtId="38" fontId="2" fillId="0" borderId="2" xfId="1" quotePrefix="1" applyNumberFormat="1" applyFont="1" applyFill="1" applyBorder="1" applyAlignment="1">
      <alignment horizontal="left" wrapText="1"/>
    </xf>
    <xf numFmtId="38" fontId="2" fillId="0" borderId="2" xfId="1" applyNumberFormat="1" applyFont="1" applyFill="1" applyBorder="1" applyAlignment="1">
      <alignment wrapText="1"/>
    </xf>
    <xf numFmtId="38" fontId="2" fillId="0" borderId="3" xfId="1" applyNumberFormat="1" applyFont="1" applyFill="1" applyBorder="1" applyAlignment="1">
      <alignment vertical="top" wrapText="1"/>
    </xf>
    <xf numFmtId="38" fontId="2" fillId="0" borderId="1" xfId="1" applyNumberFormat="1" applyFont="1" applyFill="1" applyBorder="1" applyAlignment="1">
      <alignment vertical="top" wrapText="1"/>
    </xf>
    <xf numFmtId="38" fontId="2" fillId="0" borderId="3" xfId="1" quotePrefix="1" applyNumberFormat="1" applyFont="1" applyFill="1" applyBorder="1" applyAlignment="1">
      <alignment horizontal="left" vertical="top" wrapText="1"/>
    </xf>
    <xf numFmtId="38" fontId="2" fillId="0" borderId="1" xfId="1" quotePrefix="1" applyNumberFormat="1" applyFont="1" applyFill="1" applyBorder="1" applyAlignment="1">
      <alignment horizontal="left" vertical="top" wrapText="1"/>
    </xf>
    <xf numFmtId="38" fontId="2" fillId="0" borderId="2" xfId="1" quotePrefix="1" applyNumberFormat="1" applyFont="1" applyFill="1" applyBorder="1" applyAlignment="1">
      <alignment horizontal="left" vertical="top" wrapText="1"/>
    </xf>
    <xf numFmtId="38" fontId="2" fillId="2" borderId="2" xfId="1" applyNumberFormat="1" applyFont="1" applyFill="1" applyBorder="1" applyAlignment="1"/>
    <xf numFmtId="38" fontId="2" fillId="0" borderId="2" xfId="1" applyNumberFormat="1" applyFont="1" applyFill="1" applyBorder="1" applyAlignment="1">
      <alignment vertical="top" wrapText="1"/>
    </xf>
    <xf numFmtId="38" fontId="2" fillId="0" borderId="3" xfId="1" quotePrefix="1" applyNumberFormat="1" applyFont="1" applyFill="1" applyBorder="1" applyAlignment="1">
      <alignment horizontal="center" wrapText="1"/>
    </xf>
    <xf numFmtId="38" fontId="2" fillId="0" borderId="1" xfId="1" quotePrefix="1" applyNumberFormat="1" applyFont="1" applyFill="1" applyBorder="1" applyAlignment="1">
      <alignment horizontal="center" wrapText="1"/>
    </xf>
    <xf numFmtId="38" fontId="2" fillId="0" borderId="3" xfId="1" applyNumberFormat="1" applyFont="1" applyFill="1" applyBorder="1" applyAlignment="1">
      <alignment horizontal="center" wrapText="1"/>
    </xf>
    <xf numFmtId="38" fontId="2" fillId="0" borderId="1" xfId="1" applyNumberFormat="1" applyFont="1" applyFill="1" applyBorder="1" applyAlignment="1">
      <alignment horizontal="center" wrapText="1"/>
    </xf>
    <xf numFmtId="38" fontId="2" fillId="0" borderId="2" xfId="1" quotePrefix="1" applyNumberFormat="1" applyFont="1" applyFill="1" applyBorder="1" applyAlignment="1">
      <alignment horizontal="center" vertical="top" wrapText="1"/>
    </xf>
    <xf numFmtId="38" fontId="2" fillId="0" borderId="2" xfId="1" applyNumberFormat="1" applyFont="1" applyFill="1" applyBorder="1" applyAlignment="1">
      <alignment horizontal="center" vertical="top" wrapText="1"/>
    </xf>
    <xf numFmtId="38" fontId="2" fillId="0" borderId="3" xfId="1" applyNumberFormat="1" applyFont="1" applyFill="1" applyBorder="1" applyAlignment="1">
      <alignment horizontal="center"/>
    </xf>
    <xf numFmtId="38" fontId="2" fillId="0" borderId="1" xfId="1" applyNumberFormat="1" applyFont="1" applyFill="1" applyBorder="1" applyAlignment="1">
      <alignment horizontal="center"/>
    </xf>
    <xf numFmtId="38" fontId="2" fillId="2" borderId="3" xfId="1" applyNumberFormat="1" applyFont="1" applyFill="1" applyBorder="1" applyAlignment="1">
      <alignment horizontal="center"/>
    </xf>
    <xf numFmtId="38" fontId="2" fillId="2" borderId="1" xfId="1" applyNumberFormat="1" applyFont="1" applyFill="1" applyBorder="1" applyAlignment="1">
      <alignment horizontal="center"/>
    </xf>
    <xf numFmtId="38" fontId="2" fillId="0" borderId="2" xfId="1" applyNumberFormat="1" applyFont="1" applyFill="1" applyBorder="1" applyAlignment="1"/>
    <xf numFmtId="40" fontId="2" fillId="0" borderId="2" xfId="1" applyNumberFormat="1" applyFont="1" applyFill="1" applyBorder="1" applyAlignment="1"/>
    <xf numFmtId="40" fontId="2" fillId="0" borderId="2" xfId="1" applyNumberFormat="1" applyFont="1" applyFill="1" applyBorder="1" applyAlignment="1">
      <alignment wrapText="1"/>
    </xf>
    <xf numFmtId="38" fontId="2" fillId="0" borderId="2" xfId="1" quotePrefix="1" applyNumberFormat="1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23</xdr:row>
      <xdr:rowOff>22860</xdr:rowOff>
    </xdr:from>
    <xdr:to>
      <xdr:col>9</xdr:col>
      <xdr:colOff>0</xdr:colOff>
      <xdr:row>24</xdr:row>
      <xdr:rowOff>7620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118860" y="3909060"/>
          <a:ext cx="0" cy="160020"/>
        </a:xfrm>
        <a:prstGeom prst="line">
          <a:avLst/>
        </a:prstGeom>
        <a:noFill/>
        <a:ln w="12700" cmpd="dbl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Q102"/>
  <sheetViews>
    <sheetView tabSelected="1" workbookViewId="0">
      <selection activeCell="T6" sqref="S6:T6"/>
    </sheetView>
  </sheetViews>
  <sheetFormatPr defaultRowHeight="15"/>
  <cols>
    <col min="1" max="1" width="1.7109375" customWidth="1"/>
    <col min="2" max="2" width="4.28515625" customWidth="1"/>
    <col min="3" max="3" width="6" style="76" customWidth="1"/>
    <col min="4" max="4" width="27.85546875" style="76" customWidth="1"/>
    <col min="5" max="5" width="8.7109375" style="76" customWidth="1"/>
    <col min="6" max="6" width="12" style="76" customWidth="1"/>
    <col min="7" max="7" width="8.7109375" style="76" customWidth="1"/>
    <col min="8" max="8" width="11.28515625" style="76" customWidth="1"/>
    <col min="9" max="12" width="8.7109375" style="76" customWidth="1"/>
    <col min="13" max="13" width="11.5703125" style="76" customWidth="1"/>
    <col min="14" max="15" width="8.7109375" style="76" customWidth="1"/>
    <col min="16" max="16" width="4.28515625" style="76" customWidth="1"/>
    <col min="17" max="17" width="6.85546875" style="142" customWidth="1"/>
    <col min="257" max="257" width="1.7109375" customWidth="1"/>
    <col min="258" max="258" width="4.28515625" customWidth="1"/>
    <col min="259" max="259" width="6" customWidth="1"/>
    <col min="260" max="260" width="27.85546875" customWidth="1"/>
    <col min="261" max="261" width="8.7109375" customWidth="1"/>
    <col min="262" max="262" width="12" customWidth="1"/>
    <col min="263" max="263" width="8.7109375" customWidth="1"/>
    <col min="264" max="264" width="11.28515625" customWidth="1"/>
    <col min="265" max="268" width="8.7109375" customWidth="1"/>
    <col min="269" max="269" width="11.5703125" customWidth="1"/>
    <col min="270" max="271" width="8.7109375" customWidth="1"/>
    <col min="272" max="272" width="4.28515625" customWidth="1"/>
    <col min="513" max="513" width="1.7109375" customWidth="1"/>
    <col min="514" max="514" width="4.28515625" customWidth="1"/>
    <col min="515" max="515" width="6" customWidth="1"/>
    <col min="516" max="516" width="27.85546875" customWidth="1"/>
    <col min="517" max="517" width="8.7109375" customWidth="1"/>
    <col min="518" max="518" width="12" customWidth="1"/>
    <col min="519" max="519" width="8.7109375" customWidth="1"/>
    <col min="520" max="520" width="11.28515625" customWidth="1"/>
    <col min="521" max="524" width="8.7109375" customWidth="1"/>
    <col min="525" max="525" width="11.5703125" customWidth="1"/>
    <col min="526" max="527" width="8.7109375" customWidth="1"/>
    <col min="528" max="528" width="4.28515625" customWidth="1"/>
    <col min="769" max="769" width="1.7109375" customWidth="1"/>
    <col min="770" max="770" width="4.28515625" customWidth="1"/>
    <col min="771" max="771" width="6" customWidth="1"/>
    <col min="772" max="772" width="27.85546875" customWidth="1"/>
    <col min="773" max="773" width="8.7109375" customWidth="1"/>
    <col min="774" max="774" width="12" customWidth="1"/>
    <col min="775" max="775" width="8.7109375" customWidth="1"/>
    <col min="776" max="776" width="11.28515625" customWidth="1"/>
    <col min="777" max="780" width="8.7109375" customWidth="1"/>
    <col min="781" max="781" width="11.5703125" customWidth="1"/>
    <col min="782" max="783" width="8.7109375" customWidth="1"/>
    <col min="784" max="784" width="4.28515625" customWidth="1"/>
    <col min="1025" max="1025" width="1.7109375" customWidth="1"/>
    <col min="1026" max="1026" width="4.28515625" customWidth="1"/>
    <col min="1027" max="1027" width="6" customWidth="1"/>
    <col min="1028" max="1028" width="27.85546875" customWidth="1"/>
    <col min="1029" max="1029" width="8.7109375" customWidth="1"/>
    <col min="1030" max="1030" width="12" customWidth="1"/>
    <col min="1031" max="1031" width="8.7109375" customWidth="1"/>
    <col min="1032" max="1032" width="11.28515625" customWidth="1"/>
    <col min="1033" max="1036" width="8.7109375" customWidth="1"/>
    <col min="1037" max="1037" width="11.5703125" customWidth="1"/>
    <col min="1038" max="1039" width="8.7109375" customWidth="1"/>
    <col min="1040" max="1040" width="4.28515625" customWidth="1"/>
    <col min="1281" max="1281" width="1.7109375" customWidth="1"/>
    <col min="1282" max="1282" width="4.28515625" customWidth="1"/>
    <col min="1283" max="1283" width="6" customWidth="1"/>
    <col min="1284" max="1284" width="27.85546875" customWidth="1"/>
    <col min="1285" max="1285" width="8.7109375" customWidth="1"/>
    <col min="1286" max="1286" width="12" customWidth="1"/>
    <col min="1287" max="1287" width="8.7109375" customWidth="1"/>
    <col min="1288" max="1288" width="11.28515625" customWidth="1"/>
    <col min="1289" max="1292" width="8.7109375" customWidth="1"/>
    <col min="1293" max="1293" width="11.5703125" customWidth="1"/>
    <col min="1294" max="1295" width="8.7109375" customWidth="1"/>
    <col min="1296" max="1296" width="4.28515625" customWidth="1"/>
    <col min="1537" max="1537" width="1.7109375" customWidth="1"/>
    <col min="1538" max="1538" width="4.28515625" customWidth="1"/>
    <col min="1539" max="1539" width="6" customWidth="1"/>
    <col min="1540" max="1540" width="27.85546875" customWidth="1"/>
    <col min="1541" max="1541" width="8.7109375" customWidth="1"/>
    <col min="1542" max="1542" width="12" customWidth="1"/>
    <col min="1543" max="1543" width="8.7109375" customWidth="1"/>
    <col min="1544" max="1544" width="11.28515625" customWidth="1"/>
    <col min="1545" max="1548" width="8.7109375" customWidth="1"/>
    <col min="1549" max="1549" width="11.5703125" customWidth="1"/>
    <col min="1550" max="1551" width="8.7109375" customWidth="1"/>
    <col min="1552" max="1552" width="4.28515625" customWidth="1"/>
    <col min="1793" max="1793" width="1.7109375" customWidth="1"/>
    <col min="1794" max="1794" width="4.28515625" customWidth="1"/>
    <col min="1795" max="1795" width="6" customWidth="1"/>
    <col min="1796" max="1796" width="27.85546875" customWidth="1"/>
    <col min="1797" max="1797" width="8.7109375" customWidth="1"/>
    <col min="1798" max="1798" width="12" customWidth="1"/>
    <col min="1799" max="1799" width="8.7109375" customWidth="1"/>
    <col min="1800" max="1800" width="11.28515625" customWidth="1"/>
    <col min="1801" max="1804" width="8.7109375" customWidth="1"/>
    <col min="1805" max="1805" width="11.5703125" customWidth="1"/>
    <col min="1806" max="1807" width="8.7109375" customWidth="1"/>
    <col min="1808" max="1808" width="4.28515625" customWidth="1"/>
    <col min="2049" max="2049" width="1.7109375" customWidth="1"/>
    <col min="2050" max="2050" width="4.28515625" customWidth="1"/>
    <col min="2051" max="2051" width="6" customWidth="1"/>
    <col min="2052" max="2052" width="27.85546875" customWidth="1"/>
    <col min="2053" max="2053" width="8.7109375" customWidth="1"/>
    <col min="2054" max="2054" width="12" customWidth="1"/>
    <col min="2055" max="2055" width="8.7109375" customWidth="1"/>
    <col min="2056" max="2056" width="11.28515625" customWidth="1"/>
    <col min="2057" max="2060" width="8.7109375" customWidth="1"/>
    <col min="2061" max="2061" width="11.5703125" customWidth="1"/>
    <col min="2062" max="2063" width="8.7109375" customWidth="1"/>
    <col min="2064" max="2064" width="4.28515625" customWidth="1"/>
    <col min="2305" max="2305" width="1.7109375" customWidth="1"/>
    <col min="2306" max="2306" width="4.28515625" customWidth="1"/>
    <col min="2307" max="2307" width="6" customWidth="1"/>
    <col min="2308" max="2308" width="27.85546875" customWidth="1"/>
    <col min="2309" max="2309" width="8.7109375" customWidth="1"/>
    <col min="2310" max="2310" width="12" customWidth="1"/>
    <col min="2311" max="2311" width="8.7109375" customWidth="1"/>
    <col min="2312" max="2312" width="11.28515625" customWidth="1"/>
    <col min="2313" max="2316" width="8.7109375" customWidth="1"/>
    <col min="2317" max="2317" width="11.5703125" customWidth="1"/>
    <col min="2318" max="2319" width="8.7109375" customWidth="1"/>
    <col min="2320" max="2320" width="4.28515625" customWidth="1"/>
    <col min="2561" max="2561" width="1.7109375" customWidth="1"/>
    <col min="2562" max="2562" width="4.28515625" customWidth="1"/>
    <col min="2563" max="2563" width="6" customWidth="1"/>
    <col min="2564" max="2564" width="27.85546875" customWidth="1"/>
    <col min="2565" max="2565" width="8.7109375" customWidth="1"/>
    <col min="2566" max="2566" width="12" customWidth="1"/>
    <col min="2567" max="2567" width="8.7109375" customWidth="1"/>
    <col min="2568" max="2568" width="11.28515625" customWidth="1"/>
    <col min="2569" max="2572" width="8.7109375" customWidth="1"/>
    <col min="2573" max="2573" width="11.5703125" customWidth="1"/>
    <col min="2574" max="2575" width="8.7109375" customWidth="1"/>
    <col min="2576" max="2576" width="4.28515625" customWidth="1"/>
    <col min="2817" max="2817" width="1.7109375" customWidth="1"/>
    <col min="2818" max="2818" width="4.28515625" customWidth="1"/>
    <col min="2819" max="2819" width="6" customWidth="1"/>
    <col min="2820" max="2820" width="27.85546875" customWidth="1"/>
    <col min="2821" max="2821" width="8.7109375" customWidth="1"/>
    <col min="2822" max="2822" width="12" customWidth="1"/>
    <col min="2823" max="2823" width="8.7109375" customWidth="1"/>
    <col min="2824" max="2824" width="11.28515625" customWidth="1"/>
    <col min="2825" max="2828" width="8.7109375" customWidth="1"/>
    <col min="2829" max="2829" width="11.5703125" customWidth="1"/>
    <col min="2830" max="2831" width="8.7109375" customWidth="1"/>
    <col min="2832" max="2832" width="4.28515625" customWidth="1"/>
    <col min="3073" max="3073" width="1.7109375" customWidth="1"/>
    <col min="3074" max="3074" width="4.28515625" customWidth="1"/>
    <col min="3075" max="3075" width="6" customWidth="1"/>
    <col min="3076" max="3076" width="27.85546875" customWidth="1"/>
    <col min="3077" max="3077" width="8.7109375" customWidth="1"/>
    <col min="3078" max="3078" width="12" customWidth="1"/>
    <col min="3079" max="3079" width="8.7109375" customWidth="1"/>
    <col min="3080" max="3080" width="11.28515625" customWidth="1"/>
    <col min="3081" max="3084" width="8.7109375" customWidth="1"/>
    <col min="3085" max="3085" width="11.5703125" customWidth="1"/>
    <col min="3086" max="3087" width="8.7109375" customWidth="1"/>
    <col min="3088" max="3088" width="4.28515625" customWidth="1"/>
    <col min="3329" max="3329" width="1.7109375" customWidth="1"/>
    <col min="3330" max="3330" width="4.28515625" customWidth="1"/>
    <col min="3331" max="3331" width="6" customWidth="1"/>
    <col min="3332" max="3332" width="27.85546875" customWidth="1"/>
    <col min="3333" max="3333" width="8.7109375" customWidth="1"/>
    <col min="3334" max="3334" width="12" customWidth="1"/>
    <col min="3335" max="3335" width="8.7109375" customWidth="1"/>
    <col min="3336" max="3336" width="11.28515625" customWidth="1"/>
    <col min="3337" max="3340" width="8.7109375" customWidth="1"/>
    <col min="3341" max="3341" width="11.5703125" customWidth="1"/>
    <col min="3342" max="3343" width="8.7109375" customWidth="1"/>
    <col min="3344" max="3344" width="4.28515625" customWidth="1"/>
    <col min="3585" max="3585" width="1.7109375" customWidth="1"/>
    <col min="3586" max="3586" width="4.28515625" customWidth="1"/>
    <col min="3587" max="3587" width="6" customWidth="1"/>
    <col min="3588" max="3588" width="27.85546875" customWidth="1"/>
    <col min="3589" max="3589" width="8.7109375" customWidth="1"/>
    <col min="3590" max="3590" width="12" customWidth="1"/>
    <col min="3591" max="3591" width="8.7109375" customWidth="1"/>
    <col min="3592" max="3592" width="11.28515625" customWidth="1"/>
    <col min="3593" max="3596" width="8.7109375" customWidth="1"/>
    <col min="3597" max="3597" width="11.5703125" customWidth="1"/>
    <col min="3598" max="3599" width="8.7109375" customWidth="1"/>
    <col min="3600" max="3600" width="4.28515625" customWidth="1"/>
    <col min="3841" max="3841" width="1.7109375" customWidth="1"/>
    <col min="3842" max="3842" width="4.28515625" customWidth="1"/>
    <col min="3843" max="3843" width="6" customWidth="1"/>
    <col min="3844" max="3844" width="27.85546875" customWidth="1"/>
    <col min="3845" max="3845" width="8.7109375" customWidth="1"/>
    <col min="3846" max="3846" width="12" customWidth="1"/>
    <col min="3847" max="3847" width="8.7109375" customWidth="1"/>
    <col min="3848" max="3848" width="11.28515625" customWidth="1"/>
    <col min="3849" max="3852" width="8.7109375" customWidth="1"/>
    <col min="3853" max="3853" width="11.5703125" customWidth="1"/>
    <col min="3854" max="3855" width="8.7109375" customWidth="1"/>
    <col min="3856" max="3856" width="4.28515625" customWidth="1"/>
    <col min="4097" max="4097" width="1.7109375" customWidth="1"/>
    <col min="4098" max="4098" width="4.28515625" customWidth="1"/>
    <col min="4099" max="4099" width="6" customWidth="1"/>
    <col min="4100" max="4100" width="27.85546875" customWidth="1"/>
    <col min="4101" max="4101" width="8.7109375" customWidth="1"/>
    <col min="4102" max="4102" width="12" customWidth="1"/>
    <col min="4103" max="4103" width="8.7109375" customWidth="1"/>
    <col min="4104" max="4104" width="11.28515625" customWidth="1"/>
    <col min="4105" max="4108" width="8.7109375" customWidth="1"/>
    <col min="4109" max="4109" width="11.5703125" customWidth="1"/>
    <col min="4110" max="4111" width="8.7109375" customWidth="1"/>
    <col min="4112" max="4112" width="4.28515625" customWidth="1"/>
    <col min="4353" max="4353" width="1.7109375" customWidth="1"/>
    <col min="4354" max="4354" width="4.28515625" customWidth="1"/>
    <col min="4355" max="4355" width="6" customWidth="1"/>
    <col min="4356" max="4356" width="27.85546875" customWidth="1"/>
    <col min="4357" max="4357" width="8.7109375" customWidth="1"/>
    <col min="4358" max="4358" width="12" customWidth="1"/>
    <col min="4359" max="4359" width="8.7109375" customWidth="1"/>
    <col min="4360" max="4360" width="11.28515625" customWidth="1"/>
    <col min="4361" max="4364" width="8.7109375" customWidth="1"/>
    <col min="4365" max="4365" width="11.5703125" customWidth="1"/>
    <col min="4366" max="4367" width="8.7109375" customWidth="1"/>
    <col min="4368" max="4368" width="4.28515625" customWidth="1"/>
    <col min="4609" max="4609" width="1.7109375" customWidth="1"/>
    <col min="4610" max="4610" width="4.28515625" customWidth="1"/>
    <col min="4611" max="4611" width="6" customWidth="1"/>
    <col min="4612" max="4612" width="27.85546875" customWidth="1"/>
    <col min="4613" max="4613" width="8.7109375" customWidth="1"/>
    <col min="4614" max="4614" width="12" customWidth="1"/>
    <col min="4615" max="4615" width="8.7109375" customWidth="1"/>
    <col min="4616" max="4616" width="11.28515625" customWidth="1"/>
    <col min="4617" max="4620" width="8.7109375" customWidth="1"/>
    <col min="4621" max="4621" width="11.5703125" customWidth="1"/>
    <col min="4622" max="4623" width="8.7109375" customWidth="1"/>
    <col min="4624" max="4624" width="4.28515625" customWidth="1"/>
    <col min="4865" max="4865" width="1.7109375" customWidth="1"/>
    <col min="4866" max="4866" width="4.28515625" customWidth="1"/>
    <col min="4867" max="4867" width="6" customWidth="1"/>
    <col min="4868" max="4868" width="27.85546875" customWidth="1"/>
    <col min="4869" max="4869" width="8.7109375" customWidth="1"/>
    <col min="4870" max="4870" width="12" customWidth="1"/>
    <col min="4871" max="4871" width="8.7109375" customWidth="1"/>
    <col min="4872" max="4872" width="11.28515625" customWidth="1"/>
    <col min="4873" max="4876" width="8.7109375" customWidth="1"/>
    <col min="4877" max="4877" width="11.5703125" customWidth="1"/>
    <col min="4878" max="4879" width="8.7109375" customWidth="1"/>
    <col min="4880" max="4880" width="4.28515625" customWidth="1"/>
    <col min="5121" max="5121" width="1.7109375" customWidth="1"/>
    <col min="5122" max="5122" width="4.28515625" customWidth="1"/>
    <col min="5123" max="5123" width="6" customWidth="1"/>
    <col min="5124" max="5124" width="27.85546875" customWidth="1"/>
    <col min="5125" max="5125" width="8.7109375" customWidth="1"/>
    <col min="5126" max="5126" width="12" customWidth="1"/>
    <col min="5127" max="5127" width="8.7109375" customWidth="1"/>
    <col min="5128" max="5128" width="11.28515625" customWidth="1"/>
    <col min="5129" max="5132" width="8.7109375" customWidth="1"/>
    <col min="5133" max="5133" width="11.5703125" customWidth="1"/>
    <col min="5134" max="5135" width="8.7109375" customWidth="1"/>
    <col min="5136" max="5136" width="4.28515625" customWidth="1"/>
    <col min="5377" max="5377" width="1.7109375" customWidth="1"/>
    <col min="5378" max="5378" width="4.28515625" customWidth="1"/>
    <col min="5379" max="5379" width="6" customWidth="1"/>
    <col min="5380" max="5380" width="27.85546875" customWidth="1"/>
    <col min="5381" max="5381" width="8.7109375" customWidth="1"/>
    <col min="5382" max="5382" width="12" customWidth="1"/>
    <col min="5383" max="5383" width="8.7109375" customWidth="1"/>
    <col min="5384" max="5384" width="11.28515625" customWidth="1"/>
    <col min="5385" max="5388" width="8.7109375" customWidth="1"/>
    <col min="5389" max="5389" width="11.5703125" customWidth="1"/>
    <col min="5390" max="5391" width="8.7109375" customWidth="1"/>
    <col min="5392" max="5392" width="4.28515625" customWidth="1"/>
    <col min="5633" max="5633" width="1.7109375" customWidth="1"/>
    <col min="5634" max="5634" width="4.28515625" customWidth="1"/>
    <col min="5635" max="5635" width="6" customWidth="1"/>
    <col min="5636" max="5636" width="27.85546875" customWidth="1"/>
    <col min="5637" max="5637" width="8.7109375" customWidth="1"/>
    <col min="5638" max="5638" width="12" customWidth="1"/>
    <col min="5639" max="5639" width="8.7109375" customWidth="1"/>
    <col min="5640" max="5640" width="11.28515625" customWidth="1"/>
    <col min="5641" max="5644" width="8.7109375" customWidth="1"/>
    <col min="5645" max="5645" width="11.5703125" customWidth="1"/>
    <col min="5646" max="5647" width="8.7109375" customWidth="1"/>
    <col min="5648" max="5648" width="4.28515625" customWidth="1"/>
    <col min="5889" max="5889" width="1.7109375" customWidth="1"/>
    <col min="5890" max="5890" width="4.28515625" customWidth="1"/>
    <col min="5891" max="5891" width="6" customWidth="1"/>
    <col min="5892" max="5892" width="27.85546875" customWidth="1"/>
    <col min="5893" max="5893" width="8.7109375" customWidth="1"/>
    <col min="5894" max="5894" width="12" customWidth="1"/>
    <col min="5895" max="5895" width="8.7109375" customWidth="1"/>
    <col min="5896" max="5896" width="11.28515625" customWidth="1"/>
    <col min="5897" max="5900" width="8.7109375" customWidth="1"/>
    <col min="5901" max="5901" width="11.5703125" customWidth="1"/>
    <col min="5902" max="5903" width="8.7109375" customWidth="1"/>
    <col min="5904" max="5904" width="4.28515625" customWidth="1"/>
    <col min="6145" max="6145" width="1.7109375" customWidth="1"/>
    <col min="6146" max="6146" width="4.28515625" customWidth="1"/>
    <col min="6147" max="6147" width="6" customWidth="1"/>
    <col min="6148" max="6148" width="27.85546875" customWidth="1"/>
    <col min="6149" max="6149" width="8.7109375" customWidth="1"/>
    <col min="6150" max="6150" width="12" customWidth="1"/>
    <col min="6151" max="6151" width="8.7109375" customWidth="1"/>
    <col min="6152" max="6152" width="11.28515625" customWidth="1"/>
    <col min="6153" max="6156" width="8.7109375" customWidth="1"/>
    <col min="6157" max="6157" width="11.5703125" customWidth="1"/>
    <col min="6158" max="6159" width="8.7109375" customWidth="1"/>
    <col min="6160" max="6160" width="4.28515625" customWidth="1"/>
    <col min="6401" max="6401" width="1.7109375" customWidth="1"/>
    <col min="6402" max="6402" width="4.28515625" customWidth="1"/>
    <col min="6403" max="6403" width="6" customWidth="1"/>
    <col min="6404" max="6404" width="27.85546875" customWidth="1"/>
    <col min="6405" max="6405" width="8.7109375" customWidth="1"/>
    <col min="6406" max="6406" width="12" customWidth="1"/>
    <col min="6407" max="6407" width="8.7109375" customWidth="1"/>
    <col min="6408" max="6408" width="11.28515625" customWidth="1"/>
    <col min="6409" max="6412" width="8.7109375" customWidth="1"/>
    <col min="6413" max="6413" width="11.5703125" customWidth="1"/>
    <col min="6414" max="6415" width="8.7109375" customWidth="1"/>
    <col min="6416" max="6416" width="4.28515625" customWidth="1"/>
    <col min="6657" max="6657" width="1.7109375" customWidth="1"/>
    <col min="6658" max="6658" width="4.28515625" customWidth="1"/>
    <col min="6659" max="6659" width="6" customWidth="1"/>
    <col min="6660" max="6660" width="27.85546875" customWidth="1"/>
    <col min="6661" max="6661" width="8.7109375" customWidth="1"/>
    <col min="6662" max="6662" width="12" customWidth="1"/>
    <col min="6663" max="6663" width="8.7109375" customWidth="1"/>
    <col min="6664" max="6664" width="11.28515625" customWidth="1"/>
    <col min="6665" max="6668" width="8.7109375" customWidth="1"/>
    <col min="6669" max="6669" width="11.5703125" customWidth="1"/>
    <col min="6670" max="6671" width="8.7109375" customWidth="1"/>
    <col min="6672" max="6672" width="4.28515625" customWidth="1"/>
    <col min="6913" max="6913" width="1.7109375" customWidth="1"/>
    <col min="6914" max="6914" width="4.28515625" customWidth="1"/>
    <col min="6915" max="6915" width="6" customWidth="1"/>
    <col min="6916" max="6916" width="27.85546875" customWidth="1"/>
    <col min="6917" max="6917" width="8.7109375" customWidth="1"/>
    <col min="6918" max="6918" width="12" customWidth="1"/>
    <col min="6919" max="6919" width="8.7109375" customWidth="1"/>
    <col min="6920" max="6920" width="11.28515625" customWidth="1"/>
    <col min="6921" max="6924" width="8.7109375" customWidth="1"/>
    <col min="6925" max="6925" width="11.5703125" customWidth="1"/>
    <col min="6926" max="6927" width="8.7109375" customWidth="1"/>
    <col min="6928" max="6928" width="4.28515625" customWidth="1"/>
    <col min="7169" max="7169" width="1.7109375" customWidth="1"/>
    <col min="7170" max="7170" width="4.28515625" customWidth="1"/>
    <col min="7171" max="7171" width="6" customWidth="1"/>
    <col min="7172" max="7172" width="27.85546875" customWidth="1"/>
    <col min="7173" max="7173" width="8.7109375" customWidth="1"/>
    <col min="7174" max="7174" width="12" customWidth="1"/>
    <col min="7175" max="7175" width="8.7109375" customWidth="1"/>
    <col min="7176" max="7176" width="11.28515625" customWidth="1"/>
    <col min="7177" max="7180" width="8.7109375" customWidth="1"/>
    <col min="7181" max="7181" width="11.5703125" customWidth="1"/>
    <col min="7182" max="7183" width="8.7109375" customWidth="1"/>
    <col min="7184" max="7184" width="4.28515625" customWidth="1"/>
    <col min="7425" max="7425" width="1.7109375" customWidth="1"/>
    <col min="7426" max="7426" width="4.28515625" customWidth="1"/>
    <col min="7427" max="7427" width="6" customWidth="1"/>
    <col min="7428" max="7428" width="27.85546875" customWidth="1"/>
    <col min="7429" max="7429" width="8.7109375" customWidth="1"/>
    <col min="7430" max="7430" width="12" customWidth="1"/>
    <col min="7431" max="7431" width="8.7109375" customWidth="1"/>
    <col min="7432" max="7432" width="11.28515625" customWidth="1"/>
    <col min="7433" max="7436" width="8.7109375" customWidth="1"/>
    <col min="7437" max="7437" width="11.5703125" customWidth="1"/>
    <col min="7438" max="7439" width="8.7109375" customWidth="1"/>
    <col min="7440" max="7440" width="4.28515625" customWidth="1"/>
    <col min="7681" max="7681" width="1.7109375" customWidth="1"/>
    <col min="7682" max="7682" width="4.28515625" customWidth="1"/>
    <col min="7683" max="7683" width="6" customWidth="1"/>
    <col min="7684" max="7684" width="27.85546875" customWidth="1"/>
    <col min="7685" max="7685" width="8.7109375" customWidth="1"/>
    <col min="7686" max="7686" width="12" customWidth="1"/>
    <col min="7687" max="7687" width="8.7109375" customWidth="1"/>
    <col min="7688" max="7688" width="11.28515625" customWidth="1"/>
    <col min="7689" max="7692" width="8.7109375" customWidth="1"/>
    <col min="7693" max="7693" width="11.5703125" customWidth="1"/>
    <col min="7694" max="7695" width="8.7109375" customWidth="1"/>
    <col min="7696" max="7696" width="4.28515625" customWidth="1"/>
    <col min="7937" max="7937" width="1.7109375" customWidth="1"/>
    <col min="7938" max="7938" width="4.28515625" customWidth="1"/>
    <col min="7939" max="7939" width="6" customWidth="1"/>
    <col min="7940" max="7940" width="27.85546875" customWidth="1"/>
    <col min="7941" max="7941" width="8.7109375" customWidth="1"/>
    <col min="7942" max="7942" width="12" customWidth="1"/>
    <col min="7943" max="7943" width="8.7109375" customWidth="1"/>
    <col min="7944" max="7944" width="11.28515625" customWidth="1"/>
    <col min="7945" max="7948" width="8.7109375" customWidth="1"/>
    <col min="7949" max="7949" width="11.5703125" customWidth="1"/>
    <col min="7950" max="7951" width="8.7109375" customWidth="1"/>
    <col min="7952" max="7952" width="4.28515625" customWidth="1"/>
    <col min="8193" max="8193" width="1.7109375" customWidth="1"/>
    <col min="8194" max="8194" width="4.28515625" customWidth="1"/>
    <col min="8195" max="8195" width="6" customWidth="1"/>
    <col min="8196" max="8196" width="27.85546875" customWidth="1"/>
    <col min="8197" max="8197" width="8.7109375" customWidth="1"/>
    <col min="8198" max="8198" width="12" customWidth="1"/>
    <col min="8199" max="8199" width="8.7109375" customWidth="1"/>
    <col min="8200" max="8200" width="11.28515625" customWidth="1"/>
    <col min="8201" max="8204" width="8.7109375" customWidth="1"/>
    <col min="8205" max="8205" width="11.5703125" customWidth="1"/>
    <col min="8206" max="8207" width="8.7109375" customWidth="1"/>
    <col min="8208" max="8208" width="4.28515625" customWidth="1"/>
    <col min="8449" max="8449" width="1.7109375" customWidth="1"/>
    <col min="8450" max="8450" width="4.28515625" customWidth="1"/>
    <col min="8451" max="8451" width="6" customWidth="1"/>
    <col min="8452" max="8452" width="27.85546875" customWidth="1"/>
    <col min="8453" max="8453" width="8.7109375" customWidth="1"/>
    <col min="8454" max="8454" width="12" customWidth="1"/>
    <col min="8455" max="8455" width="8.7109375" customWidth="1"/>
    <col min="8456" max="8456" width="11.28515625" customWidth="1"/>
    <col min="8457" max="8460" width="8.7109375" customWidth="1"/>
    <col min="8461" max="8461" width="11.5703125" customWidth="1"/>
    <col min="8462" max="8463" width="8.7109375" customWidth="1"/>
    <col min="8464" max="8464" width="4.28515625" customWidth="1"/>
    <col min="8705" max="8705" width="1.7109375" customWidth="1"/>
    <col min="8706" max="8706" width="4.28515625" customWidth="1"/>
    <col min="8707" max="8707" width="6" customWidth="1"/>
    <col min="8708" max="8708" width="27.85546875" customWidth="1"/>
    <col min="8709" max="8709" width="8.7109375" customWidth="1"/>
    <col min="8710" max="8710" width="12" customWidth="1"/>
    <col min="8711" max="8711" width="8.7109375" customWidth="1"/>
    <col min="8712" max="8712" width="11.28515625" customWidth="1"/>
    <col min="8713" max="8716" width="8.7109375" customWidth="1"/>
    <col min="8717" max="8717" width="11.5703125" customWidth="1"/>
    <col min="8718" max="8719" width="8.7109375" customWidth="1"/>
    <col min="8720" max="8720" width="4.28515625" customWidth="1"/>
    <col min="8961" max="8961" width="1.7109375" customWidth="1"/>
    <col min="8962" max="8962" width="4.28515625" customWidth="1"/>
    <col min="8963" max="8963" width="6" customWidth="1"/>
    <col min="8964" max="8964" width="27.85546875" customWidth="1"/>
    <col min="8965" max="8965" width="8.7109375" customWidth="1"/>
    <col min="8966" max="8966" width="12" customWidth="1"/>
    <col min="8967" max="8967" width="8.7109375" customWidth="1"/>
    <col min="8968" max="8968" width="11.28515625" customWidth="1"/>
    <col min="8969" max="8972" width="8.7109375" customWidth="1"/>
    <col min="8973" max="8973" width="11.5703125" customWidth="1"/>
    <col min="8974" max="8975" width="8.7109375" customWidth="1"/>
    <col min="8976" max="8976" width="4.28515625" customWidth="1"/>
    <col min="9217" max="9217" width="1.7109375" customWidth="1"/>
    <col min="9218" max="9218" width="4.28515625" customWidth="1"/>
    <col min="9219" max="9219" width="6" customWidth="1"/>
    <col min="9220" max="9220" width="27.85546875" customWidth="1"/>
    <col min="9221" max="9221" width="8.7109375" customWidth="1"/>
    <col min="9222" max="9222" width="12" customWidth="1"/>
    <col min="9223" max="9223" width="8.7109375" customWidth="1"/>
    <col min="9224" max="9224" width="11.28515625" customWidth="1"/>
    <col min="9225" max="9228" width="8.7109375" customWidth="1"/>
    <col min="9229" max="9229" width="11.5703125" customWidth="1"/>
    <col min="9230" max="9231" width="8.7109375" customWidth="1"/>
    <col min="9232" max="9232" width="4.28515625" customWidth="1"/>
    <col min="9473" max="9473" width="1.7109375" customWidth="1"/>
    <col min="9474" max="9474" width="4.28515625" customWidth="1"/>
    <col min="9475" max="9475" width="6" customWidth="1"/>
    <col min="9476" max="9476" width="27.85546875" customWidth="1"/>
    <col min="9477" max="9477" width="8.7109375" customWidth="1"/>
    <col min="9478" max="9478" width="12" customWidth="1"/>
    <col min="9479" max="9479" width="8.7109375" customWidth="1"/>
    <col min="9480" max="9480" width="11.28515625" customWidth="1"/>
    <col min="9481" max="9484" width="8.7109375" customWidth="1"/>
    <col min="9485" max="9485" width="11.5703125" customWidth="1"/>
    <col min="9486" max="9487" width="8.7109375" customWidth="1"/>
    <col min="9488" max="9488" width="4.28515625" customWidth="1"/>
    <col min="9729" max="9729" width="1.7109375" customWidth="1"/>
    <col min="9730" max="9730" width="4.28515625" customWidth="1"/>
    <col min="9731" max="9731" width="6" customWidth="1"/>
    <col min="9732" max="9732" width="27.85546875" customWidth="1"/>
    <col min="9733" max="9733" width="8.7109375" customWidth="1"/>
    <col min="9734" max="9734" width="12" customWidth="1"/>
    <col min="9735" max="9735" width="8.7109375" customWidth="1"/>
    <col min="9736" max="9736" width="11.28515625" customWidth="1"/>
    <col min="9737" max="9740" width="8.7109375" customWidth="1"/>
    <col min="9741" max="9741" width="11.5703125" customWidth="1"/>
    <col min="9742" max="9743" width="8.7109375" customWidth="1"/>
    <col min="9744" max="9744" width="4.28515625" customWidth="1"/>
    <col min="9985" max="9985" width="1.7109375" customWidth="1"/>
    <col min="9986" max="9986" width="4.28515625" customWidth="1"/>
    <col min="9987" max="9987" width="6" customWidth="1"/>
    <col min="9988" max="9988" width="27.85546875" customWidth="1"/>
    <col min="9989" max="9989" width="8.7109375" customWidth="1"/>
    <col min="9990" max="9990" width="12" customWidth="1"/>
    <col min="9991" max="9991" width="8.7109375" customWidth="1"/>
    <col min="9992" max="9992" width="11.28515625" customWidth="1"/>
    <col min="9993" max="9996" width="8.7109375" customWidth="1"/>
    <col min="9997" max="9997" width="11.5703125" customWidth="1"/>
    <col min="9998" max="9999" width="8.7109375" customWidth="1"/>
    <col min="10000" max="10000" width="4.28515625" customWidth="1"/>
    <col min="10241" max="10241" width="1.7109375" customWidth="1"/>
    <col min="10242" max="10242" width="4.28515625" customWidth="1"/>
    <col min="10243" max="10243" width="6" customWidth="1"/>
    <col min="10244" max="10244" width="27.85546875" customWidth="1"/>
    <col min="10245" max="10245" width="8.7109375" customWidth="1"/>
    <col min="10246" max="10246" width="12" customWidth="1"/>
    <col min="10247" max="10247" width="8.7109375" customWidth="1"/>
    <col min="10248" max="10248" width="11.28515625" customWidth="1"/>
    <col min="10249" max="10252" width="8.7109375" customWidth="1"/>
    <col min="10253" max="10253" width="11.5703125" customWidth="1"/>
    <col min="10254" max="10255" width="8.7109375" customWidth="1"/>
    <col min="10256" max="10256" width="4.28515625" customWidth="1"/>
    <col min="10497" max="10497" width="1.7109375" customWidth="1"/>
    <col min="10498" max="10498" width="4.28515625" customWidth="1"/>
    <col min="10499" max="10499" width="6" customWidth="1"/>
    <col min="10500" max="10500" width="27.85546875" customWidth="1"/>
    <col min="10501" max="10501" width="8.7109375" customWidth="1"/>
    <col min="10502" max="10502" width="12" customWidth="1"/>
    <col min="10503" max="10503" width="8.7109375" customWidth="1"/>
    <col min="10504" max="10504" width="11.28515625" customWidth="1"/>
    <col min="10505" max="10508" width="8.7109375" customWidth="1"/>
    <col min="10509" max="10509" width="11.5703125" customWidth="1"/>
    <col min="10510" max="10511" width="8.7109375" customWidth="1"/>
    <col min="10512" max="10512" width="4.28515625" customWidth="1"/>
    <col min="10753" max="10753" width="1.7109375" customWidth="1"/>
    <col min="10754" max="10754" width="4.28515625" customWidth="1"/>
    <col min="10755" max="10755" width="6" customWidth="1"/>
    <col min="10756" max="10756" width="27.85546875" customWidth="1"/>
    <col min="10757" max="10757" width="8.7109375" customWidth="1"/>
    <col min="10758" max="10758" width="12" customWidth="1"/>
    <col min="10759" max="10759" width="8.7109375" customWidth="1"/>
    <col min="10760" max="10760" width="11.28515625" customWidth="1"/>
    <col min="10761" max="10764" width="8.7109375" customWidth="1"/>
    <col min="10765" max="10765" width="11.5703125" customWidth="1"/>
    <col min="10766" max="10767" width="8.7109375" customWidth="1"/>
    <col min="10768" max="10768" width="4.28515625" customWidth="1"/>
    <col min="11009" max="11009" width="1.7109375" customWidth="1"/>
    <col min="11010" max="11010" width="4.28515625" customWidth="1"/>
    <col min="11011" max="11011" width="6" customWidth="1"/>
    <col min="11012" max="11012" width="27.85546875" customWidth="1"/>
    <col min="11013" max="11013" width="8.7109375" customWidth="1"/>
    <col min="11014" max="11014" width="12" customWidth="1"/>
    <col min="11015" max="11015" width="8.7109375" customWidth="1"/>
    <col min="11016" max="11016" width="11.28515625" customWidth="1"/>
    <col min="11017" max="11020" width="8.7109375" customWidth="1"/>
    <col min="11021" max="11021" width="11.5703125" customWidth="1"/>
    <col min="11022" max="11023" width="8.7109375" customWidth="1"/>
    <col min="11024" max="11024" width="4.28515625" customWidth="1"/>
    <col min="11265" max="11265" width="1.7109375" customWidth="1"/>
    <col min="11266" max="11266" width="4.28515625" customWidth="1"/>
    <col min="11267" max="11267" width="6" customWidth="1"/>
    <col min="11268" max="11268" width="27.85546875" customWidth="1"/>
    <col min="11269" max="11269" width="8.7109375" customWidth="1"/>
    <col min="11270" max="11270" width="12" customWidth="1"/>
    <col min="11271" max="11271" width="8.7109375" customWidth="1"/>
    <col min="11272" max="11272" width="11.28515625" customWidth="1"/>
    <col min="11273" max="11276" width="8.7109375" customWidth="1"/>
    <col min="11277" max="11277" width="11.5703125" customWidth="1"/>
    <col min="11278" max="11279" width="8.7109375" customWidth="1"/>
    <col min="11280" max="11280" width="4.28515625" customWidth="1"/>
    <col min="11521" max="11521" width="1.7109375" customWidth="1"/>
    <col min="11522" max="11522" width="4.28515625" customWidth="1"/>
    <col min="11523" max="11523" width="6" customWidth="1"/>
    <col min="11524" max="11524" width="27.85546875" customWidth="1"/>
    <col min="11525" max="11525" width="8.7109375" customWidth="1"/>
    <col min="11526" max="11526" width="12" customWidth="1"/>
    <col min="11527" max="11527" width="8.7109375" customWidth="1"/>
    <col min="11528" max="11528" width="11.28515625" customWidth="1"/>
    <col min="11529" max="11532" width="8.7109375" customWidth="1"/>
    <col min="11533" max="11533" width="11.5703125" customWidth="1"/>
    <col min="11534" max="11535" width="8.7109375" customWidth="1"/>
    <col min="11536" max="11536" width="4.28515625" customWidth="1"/>
    <col min="11777" max="11777" width="1.7109375" customWidth="1"/>
    <col min="11778" max="11778" width="4.28515625" customWidth="1"/>
    <col min="11779" max="11779" width="6" customWidth="1"/>
    <col min="11780" max="11780" width="27.85546875" customWidth="1"/>
    <col min="11781" max="11781" width="8.7109375" customWidth="1"/>
    <col min="11782" max="11782" width="12" customWidth="1"/>
    <col min="11783" max="11783" width="8.7109375" customWidth="1"/>
    <col min="11784" max="11784" width="11.28515625" customWidth="1"/>
    <col min="11785" max="11788" width="8.7109375" customWidth="1"/>
    <col min="11789" max="11789" width="11.5703125" customWidth="1"/>
    <col min="11790" max="11791" width="8.7109375" customWidth="1"/>
    <col min="11792" max="11792" width="4.28515625" customWidth="1"/>
    <col min="12033" max="12033" width="1.7109375" customWidth="1"/>
    <col min="12034" max="12034" width="4.28515625" customWidth="1"/>
    <col min="12035" max="12035" width="6" customWidth="1"/>
    <col min="12036" max="12036" width="27.85546875" customWidth="1"/>
    <col min="12037" max="12037" width="8.7109375" customWidth="1"/>
    <col min="12038" max="12038" width="12" customWidth="1"/>
    <col min="12039" max="12039" width="8.7109375" customWidth="1"/>
    <col min="12040" max="12040" width="11.28515625" customWidth="1"/>
    <col min="12041" max="12044" width="8.7109375" customWidth="1"/>
    <col min="12045" max="12045" width="11.5703125" customWidth="1"/>
    <col min="12046" max="12047" width="8.7109375" customWidth="1"/>
    <col min="12048" max="12048" width="4.28515625" customWidth="1"/>
    <col min="12289" max="12289" width="1.7109375" customWidth="1"/>
    <col min="12290" max="12290" width="4.28515625" customWidth="1"/>
    <col min="12291" max="12291" width="6" customWidth="1"/>
    <col min="12292" max="12292" width="27.85546875" customWidth="1"/>
    <col min="12293" max="12293" width="8.7109375" customWidth="1"/>
    <col min="12294" max="12294" width="12" customWidth="1"/>
    <col min="12295" max="12295" width="8.7109375" customWidth="1"/>
    <col min="12296" max="12296" width="11.28515625" customWidth="1"/>
    <col min="12297" max="12300" width="8.7109375" customWidth="1"/>
    <col min="12301" max="12301" width="11.5703125" customWidth="1"/>
    <col min="12302" max="12303" width="8.7109375" customWidth="1"/>
    <col min="12304" max="12304" width="4.28515625" customWidth="1"/>
    <col min="12545" max="12545" width="1.7109375" customWidth="1"/>
    <col min="12546" max="12546" width="4.28515625" customWidth="1"/>
    <col min="12547" max="12547" width="6" customWidth="1"/>
    <col min="12548" max="12548" width="27.85546875" customWidth="1"/>
    <col min="12549" max="12549" width="8.7109375" customWidth="1"/>
    <col min="12550" max="12550" width="12" customWidth="1"/>
    <col min="12551" max="12551" width="8.7109375" customWidth="1"/>
    <col min="12552" max="12552" width="11.28515625" customWidth="1"/>
    <col min="12553" max="12556" width="8.7109375" customWidth="1"/>
    <col min="12557" max="12557" width="11.5703125" customWidth="1"/>
    <col min="12558" max="12559" width="8.7109375" customWidth="1"/>
    <col min="12560" max="12560" width="4.28515625" customWidth="1"/>
    <col min="12801" max="12801" width="1.7109375" customWidth="1"/>
    <col min="12802" max="12802" width="4.28515625" customWidth="1"/>
    <col min="12803" max="12803" width="6" customWidth="1"/>
    <col min="12804" max="12804" width="27.85546875" customWidth="1"/>
    <col min="12805" max="12805" width="8.7109375" customWidth="1"/>
    <col min="12806" max="12806" width="12" customWidth="1"/>
    <col min="12807" max="12807" width="8.7109375" customWidth="1"/>
    <col min="12808" max="12808" width="11.28515625" customWidth="1"/>
    <col min="12809" max="12812" width="8.7109375" customWidth="1"/>
    <col min="12813" max="12813" width="11.5703125" customWidth="1"/>
    <col min="12814" max="12815" width="8.7109375" customWidth="1"/>
    <col min="12816" max="12816" width="4.28515625" customWidth="1"/>
    <col min="13057" max="13057" width="1.7109375" customWidth="1"/>
    <col min="13058" max="13058" width="4.28515625" customWidth="1"/>
    <col min="13059" max="13059" width="6" customWidth="1"/>
    <col min="13060" max="13060" width="27.85546875" customWidth="1"/>
    <col min="13061" max="13061" width="8.7109375" customWidth="1"/>
    <col min="13062" max="13062" width="12" customWidth="1"/>
    <col min="13063" max="13063" width="8.7109375" customWidth="1"/>
    <col min="13064" max="13064" width="11.28515625" customWidth="1"/>
    <col min="13065" max="13068" width="8.7109375" customWidth="1"/>
    <col min="13069" max="13069" width="11.5703125" customWidth="1"/>
    <col min="13070" max="13071" width="8.7109375" customWidth="1"/>
    <col min="13072" max="13072" width="4.28515625" customWidth="1"/>
    <col min="13313" max="13313" width="1.7109375" customWidth="1"/>
    <col min="13314" max="13314" width="4.28515625" customWidth="1"/>
    <col min="13315" max="13315" width="6" customWidth="1"/>
    <col min="13316" max="13316" width="27.85546875" customWidth="1"/>
    <col min="13317" max="13317" width="8.7109375" customWidth="1"/>
    <col min="13318" max="13318" width="12" customWidth="1"/>
    <col min="13319" max="13319" width="8.7109375" customWidth="1"/>
    <col min="13320" max="13320" width="11.28515625" customWidth="1"/>
    <col min="13321" max="13324" width="8.7109375" customWidth="1"/>
    <col min="13325" max="13325" width="11.5703125" customWidth="1"/>
    <col min="13326" max="13327" width="8.7109375" customWidth="1"/>
    <col min="13328" max="13328" width="4.28515625" customWidth="1"/>
    <col min="13569" max="13569" width="1.7109375" customWidth="1"/>
    <col min="13570" max="13570" width="4.28515625" customWidth="1"/>
    <col min="13571" max="13571" width="6" customWidth="1"/>
    <col min="13572" max="13572" width="27.85546875" customWidth="1"/>
    <col min="13573" max="13573" width="8.7109375" customWidth="1"/>
    <col min="13574" max="13574" width="12" customWidth="1"/>
    <col min="13575" max="13575" width="8.7109375" customWidth="1"/>
    <col min="13576" max="13576" width="11.28515625" customWidth="1"/>
    <col min="13577" max="13580" width="8.7109375" customWidth="1"/>
    <col min="13581" max="13581" width="11.5703125" customWidth="1"/>
    <col min="13582" max="13583" width="8.7109375" customWidth="1"/>
    <col min="13584" max="13584" width="4.28515625" customWidth="1"/>
    <col min="13825" max="13825" width="1.7109375" customWidth="1"/>
    <col min="13826" max="13826" width="4.28515625" customWidth="1"/>
    <col min="13827" max="13827" width="6" customWidth="1"/>
    <col min="13828" max="13828" width="27.85546875" customWidth="1"/>
    <col min="13829" max="13829" width="8.7109375" customWidth="1"/>
    <col min="13830" max="13830" width="12" customWidth="1"/>
    <col min="13831" max="13831" width="8.7109375" customWidth="1"/>
    <col min="13832" max="13832" width="11.28515625" customWidth="1"/>
    <col min="13833" max="13836" width="8.7109375" customWidth="1"/>
    <col min="13837" max="13837" width="11.5703125" customWidth="1"/>
    <col min="13838" max="13839" width="8.7109375" customWidth="1"/>
    <col min="13840" max="13840" width="4.28515625" customWidth="1"/>
    <col min="14081" max="14081" width="1.7109375" customWidth="1"/>
    <col min="14082" max="14082" width="4.28515625" customWidth="1"/>
    <col min="14083" max="14083" width="6" customWidth="1"/>
    <col min="14084" max="14084" width="27.85546875" customWidth="1"/>
    <col min="14085" max="14085" width="8.7109375" customWidth="1"/>
    <col min="14086" max="14086" width="12" customWidth="1"/>
    <col min="14087" max="14087" width="8.7109375" customWidth="1"/>
    <col min="14088" max="14088" width="11.28515625" customWidth="1"/>
    <col min="14089" max="14092" width="8.7109375" customWidth="1"/>
    <col min="14093" max="14093" width="11.5703125" customWidth="1"/>
    <col min="14094" max="14095" width="8.7109375" customWidth="1"/>
    <col min="14096" max="14096" width="4.28515625" customWidth="1"/>
    <col min="14337" max="14337" width="1.7109375" customWidth="1"/>
    <col min="14338" max="14338" width="4.28515625" customWidth="1"/>
    <col min="14339" max="14339" width="6" customWidth="1"/>
    <col min="14340" max="14340" width="27.85546875" customWidth="1"/>
    <col min="14341" max="14341" width="8.7109375" customWidth="1"/>
    <col min="14342" max="14342" width="12" customWidth="1"/>
    <col min="14343" max="14343" width="8.7109375" customWidth="1"/>
    <col min="14344" max="14344" width="11.28515625" customWidth="1"/>
    <col min="14345" max="14348" width="8.7109375" customWidth="1"/>
    <col min="14349" max="14349" width="11.5703125" customWidth="1"/>
    <col min="14350" max="14351" width="8.7109375" customWidth="1"/>
    <col min="14352" max="14352" width="4.28515625" customWidth="1"/>
    <col min="14593" max="14593" width="1.7109375" customWidth="1"/>
    <col min="14594" max="14594" width="4.28515625" customWidth="1"/>
    <col min="14595" max="14595" width="6" customWidth="1"/>
    <col min="14596" max="14596" width="27.85546875" customWidth="1"/>
    <col min="14597" max="14597" width="8.7109375" customWidth="1"/>
    <col min="14598" max="14598" width="12" customWidth="1"/>
    <col min="14599" max="14599" width="8.7109375" customWidth="1"/>
    <col min="14600" max="14600" width="11.28515625" customWidth="1"/>
    <col min="14601" max="14604" width="8.7109375" customWidth="1"/>
    <col min="14605" max="14605" width="11.5703125" customWidth="1"/>
    <col min="14606" max="14607" width="8.7109375" customWidth="1"/>
    <col min="14608" max="14608" width="4.28515625" customWidth="1"/>
    <col min="14849" max="14849" width="1.7109375" customWidth="1"/>
    <col min="14850" max="14850" width="4.28515625" customWidth="1"/>
    <col min="14851" max="14851" width="6" customWidth="1"/>
    <col min="14852" max="14852" width="27.85546875" customWidth="1"/>
    <col min="14853" max="14853" width="8.7109375" customWidth="1"/>
    <col min="14854" max="14854" width="12" customWidth="1"/>
    <col min="14855" max="14855" width="8.7109375" customWidth="1"/>
    <col min="14856" max="14856" width="11.28515625" customWidth="1"/>
    <col min="14857" max="14860" width="8.7109375" customWidth="1"/>
    <col min="14861" max="14861" width="11.5703125" customWidth="1"/>
    <col min="14862" max="14863" width="8.7109375" customWidth="1"/>
    <col min="14864" max="14864" width="4.28515625" customWidth="1"/>
    <col min="15105" max="15105" width="1.7109375" customWidth="1"/>
    <col min="15106" max="15106" width="4.28515625" customWidth="1"/>
    <col min="15107" max="15107" width="6" customWidth="1"/>
    <col min="15108" max="15108" width="27.85546875" customWidth="1"/>
    <col min="15109" max="15109" width="8.7109375" customWidth="1"/>
    <col min="15110" max="15110" width="12" customWidth="1"/>
    <col min="15111" max="15111" width="8.7109375" customWidth="1"/>
    <col min="15112" max="15112" width="11.28515625" customWidth="1"/>
    <col min="15113" max="15116" width="8.7109375" customWidth="1"/>
    <col min="15117" max="15117" width="11.5703125" customWidth="1"/>
    <col min="15118" max="15119" width="8.7109375" customWidth="1"/>
    <col min="15120" max="15120" width="4.28515625" customWidth="1"/>
    <col min="15361" max="15361" width="1.7109375" customWidth="1"/>
    <col min="15362" max="15362" width="4.28515625" customWidth="1"/>
    <col min="15363" max="15363" width="6" customWidth="1"/>
    <col min="15364" max="15364" width="27.85546875" customWidth="1"/>
    <col min="15365" max="15365" width="8.7109375" customWidth="1"/>
    <col min="15366" max="15366" width="12" customWidth="1"/>
    <col min="15367" max="15367" width="8.7109375" customWidth="1"/>
    <col min="15368" max="15368" width="11.28515625" customWidth="1"/>
    <col min="15369" max="15372" width="8.7109375" customWidth="1"/>
    <col min="15373" max="15373" width="11.5703125" customWidth="1"/>
    <col min="15374" max="15375" width="8.7109375" customWidth="1"/>
    <col min="15376" max="15376" width="4.28515625" customWidth="1"/>
    <col min="15617" max="15617" width="1.7109375" customWidth="1"/>
    <col min="15618" max="15618" width="4.28515625" customWidth="1"/>
    <col min="15619" max="15619" width="6" customWidth="1"/>
    <col min="15620" max="15620" width="27.85546875" customWidth="1"/>
    <col min="15621" max="15621" width="8.7109375" customWidth="1"/>
    <col min="15622" max="15622" width="12" customWidth="1"/>
    <col min="15623" max="15623" width="8.7109375" customWidth="1"/>
    <col min="15624" max="15624" width="11.28515625" customWidth="1"/>
    <col min="15625" max="15628" width="8.7109375" customWidth="1"/>
    <col min="15629" max="15629" width="11.5703125" customWidth="1"/>
    <col min="15630" max="15631" width="8.7109375" customWidth="1"/>
    <col min="15632" max="15632" width="4.28515625" customWidth="1"/>
    <col min="15873" max="15873" width="1.7109375" customWidth="1"/>
    <col min="15874" max="15874" width="4.28515625" customWidth="1"/>
    <col min="15875" max="15875" width="6" customWidth="1"/>
    <col min="15876" max="15876" width="27.85546875" customWidth="1"/>
    <col min="15877" max="15877" width="8.7109375" customWidth="1"/>
    <col min="15878" max="15878" width="12" customWidth="1"/>
    <col min="15879" max="15879" width="8.7109375" customWidth="1"/>
    <col min="15880" max="15880" width="11.28515625" customWidth="1"/>
    <col min="15881" max="15884" width="8.7109375" customWidth="1"/>
    <col min="15885" max="15885" width="11.5703125" customWidth="1"/>
    <col min="15886" max="15887" width="8.7109375" customWidth="1"/>
    <col min="15888" max="15888" width="4.28515625" customWidth="1"/>
    <col min="16129" max="16129" width="1.7109375" customWidth="1"/>
    <col min="16130" max="16130" width="4.28515625" customWidth="1"/>
    <col min="16131" max="16131" width="6" customWidth="1"/>
    <col min="16132" max="16132" width="27.85546875" customWidth="1"/>
    <col min="16133" max="16133" width="8.7109375" customWidth="1"/>
    <col min="16134" max="16134" width="12" customWidth="1"/>
    <col min="16135" max="16135" width="8.7109375" customWidth="1"/>
    <col min="16136" max="16136" width="11.28515625" customWidth="1"/>
    <col min="16137" max="16140" width="8.7109375" customWidth="1"/>
    <col min="16141" max="16141" width="11.5703125" customWidth="1"/>
    <col min="16142" max="16143" width="8.7109375" customWidth="1"/>
    <col min="16144" max="16144" width="4.28515625" customWidth="1"/>
  </cols>
  <sheetData>
    <row r="1" spans="2:16">
      <c r="B1" s="11"/>
      <c r="C1" s="12" t="s">
        <v>103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2:16">
      <c r="B2" s="15"/>
      <c r="C2" s="16" t="s">
        <v>104</v>
      </c>
      <c r="D2" s="17" t="s">
        <v>105</v>
      </c>
      <c r="E2" s="18"/>
      <c r="F2" s="19" t="s">
        <v>33</v>
      </c>
      <c r="G2" s="19"/>
      <c r="H2" s="19"/>
      <c r="I2" s="19" t="s">
        <v>33</v>
      </c>
      <c r="J2" s="19"/>
      <c r="K2" s="20"/>
      <c r="L2" s="19"/>
      <c r="M2" s="19"/>
      <c r="N2" s="19"/>
      <c r="O2" s="19"/>
      <c r="P2" s="21"/>
    </row>
    <row r="3" spans="2:16">
      <c r="B3" s="15"/>
      <c r="C3" s="22">
        <v>1</v>
      </c>
      <c r="D3" s="16" t="s">
        <v>106</v>
      </c>
      <c r="E3" s="23"/>
      <c r="F3" s="23"/>
      <c r="G3" s="23"/>
      <c r="H3" s="23"/>
      <c r="I3" s="23"/>
      <c r="J3" s="23"/>
      <c r="K3" s="23"/>
      <c r="L3" s="24" t="s">
        <v>107</v>
      </c>
      <c r="M3" s="23"/>
      <c r="N3" s="25" t="s">
        <v>108</v>
      </c>
      <c r="O3" s="23"/>
      <c r="P3" s="26"/>
    </row>
    <row r="4" spans="2:16">
      <c r="B4" s="15"/>
      <c r="C4" s="22">
        <v>2</v>
      </c>
      <c r="D4" s="17" t="s">
        <v>109</v>
      </c>
      <c r="E4" s="163" t="s">
        <v>196</v>
      </c>
      <c r="F4" s="155"/>
      <c r="G4" s="156"/>
      <c r="H4" s="156"/>
      <c r="I4" s="17" t="s">
        <v>110</v>
      </c>
      <c r="J4" s="27" t="s">
        <v>111</v>
      </c>
      <c r="K4" s="17"/>
      <c r="L4" s="24" t="s">
        <v>112</v>
      </c>
      <c r="M4" s="28"/>
      <c r="N4" s="29" t="s">
        <v>113</v>
      </c>
      <c r="O4" s="23"/>
      <c r="P4" s="30"/>
    </row>
    <row r="5" spans="2:16">
      <c r="B5" s="15"/>
      <c r="C5" s="22"/>
      <c r="D5" s="16"/>
      <c r="E5" s="31"/>
      <c r="F5" s="23"/>
      <c r="G5" s="23"/>
      <c r="H5" s="23"/>
      <c r="I5" s="23"/>
      <c r="J5" s="23"/>
      <c r="K5" s="16"/>
      <c r="L5" s="23"/>
      <c r="M5" s="23"/>
      <c r="N5" s="23"/>
      <c r="O5" s="23"/>
      <c r="P5" s="26"/>
    </row>
    <row r="6" spans="2:16" ht="15.75" thickBot="1">
      <c r="B6" s="15"/>
      <c r="C6" s="22">
        <v>3</v>
      </c>
      <c r="D6" s="32" t="s">
        <v>114</v>
      </c>
      <c r="E6" s="16" t="s">
        <v>106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33"/>
    </row>
    <row r="7" spans="2:16">
      <c r="B7" s="15"/>
      <c r="C7" s="34" t="s">
        <v>106</v>
      </c>
      <c r="D7" s="35" t="s">
        <v>106</v>
      </c>
      <c r="E7" s="36" t="s">
        <v>115</v>
      </c>
      <c r="F7" s="36" t="s">
        <v>116</v>
      </c>
      <c r="G7" s="36" t="s">
        <v>117</v>
      </c>
      <c r="H7" s="36" t="s">
        <v>118</v>
      </c>
      <c r="I7" s="36" t="s">
        <v>119</v>
      </c>
      <c r="J7" s="36" t="s">
        <v>120</v>
      </c>
      <c r="K7" s="36" t="s">
        <v>121</v>
      </c>
      <c r="L7" s="36" t="s">
        <v>122</v>
      </c>
      <c r="M7" s="36" t="s">
        <v>123</v>
      </c>
      <c r="N7" s="36" t="s">
        <v>124</v>
      </c>
      <c r="O7" s="37" t="s">
        <v>125</v>
      </c>
      <c r="P7" s="38"/>
    </row>
    <row r="8" spans="2:16">
      <c r="B8" s="15"/>
      <c r="C8" s="39" t="s">
        <v>126</v>
      </c>
      <c r="D8" s="40" t="s">
        <v>127</v>
      </c>
      <c r="E8" s="41"/>
      <c r="F8" s="42"/>
      <c r="G8" s="43">
        <f>'WP Total EUR'!C62</f>
        <v>158702</v>
      </c>
      <c r="H8" s="44"/>
      <c r="I8" s="42"/>
      <c r="J8" s="42"/>
      <c r="K8" s="42"/>
      <c r="L8" s="42"/>
      <c r="M8" s="45">
        <f>'WP Total EUR'!C64</f>
        <v>0</v>
      </c>
      <c r="N8" s="42"/>
      <c r="O8" s="46">
        <f t="shared" ref="O8:O21" si="0">SUM(E8:N8)</f>
        <v>158702</v>
      </c>
      <c r="P8" s="30"/>
    </row>
    <row r="9" spans="2:16">
      <c r="B9" s="15"/>
      <c r="C9" s="39" t="s">
        <v>128</v>
      </c>
      <c r="D9" s="40" t="s">
        <v>129</v>
      </c>
      <c r="E9" s="47"/>
      <c r="F9" s="48">
        <f>'WP Total EUR'!C61</f>
        <v>141032</v>
      </c>
      <c r="G9" s="49"/>
      <c r="H9" s="44"/>
      <c r="I9" s="44"/>
      <c r="J9" s="44"/>
      <c r="K9" s="44"/>
      <c r="L9" s="44"/>
      <c r="M9" s="44"/>
      <c r="N9" s="44"/>
      <c r="O9" s="46">
        <f t="shared" si="0"/>
        <v>141032</v>
      </c>
      <c r="P9" s="30"/>
    </row>
    <row r="10" spans="2:16">
      <c r="B10" s="15"/>
      <c r="C10" s="39" t="s">
        <v>130</v>
      </c>
      <c r="D10" s="40" t="s">
        <v>131</v>
      </c>
      <c r="E10" s="47"/>
      <c r="F10" s="50"/>
      <c r="G10" s="50"/>
      <c r="H10" s="50"/>
      <c r="I10" s="50"/>
      <c r="J10" s="50"/>
      <c r="K10" s="50"/>
      <c r="L10" s="50"/>
      <c r="M10" s="50"/>
      <c r="N10" s="50"/>
      <c r="O10" s="46">
        <f t="shared" si="0"/>
        <v>0</v>
      </c>
      <c r="P10" s="30"/>
    </row>
    <row r="11" spans="2:16">
      <c r="B11" s="15"/>
      <c r="C11" s="51" t="s">
        <v>132</v>
      </c>
      <c r="D11" s="52" t="s">
        <v>133</v>
      </c>
      <c r="E11" s="53" t="s">
        <v>106</v>
      </c>
      <c r="F11" s="53" t="s">
        <v>106</v>
      </c>
      <c r="G11" s="53" t="s">
        <v>106</v>
      </c>
      <c r="H11" s="54"/>
      <c r="I11" s="53" t="s">
        <v>106</v>
      </c>
      <c r="J11" s="53" t="s">
        <v>106</v>
      </c>
      <c r="K11" s="54"/>
      <c r="L11" s="53" t="s">
        <v>106</v>
      </c>
      <c r="M11" s="53"/>
      <c r="N11" s="53" t="s">
        <v>106</v>
      </c>
      <c r="O11" s="46">
        <f t="shared" si="0"/>
        <v>0</v>
      </c>
      <c r="P11" s="30"/>
    </row>
    <row r="12" spans="2:16">
      <c r="B12" s="15"/>
      <c r="C12" s="51" t="s">
        <v>134</v>
      </c>
      <c r="D12" s="52" t="s">
        <v>135</v>
      </c>
      <c r="E12" s="53" t="s">
        <v>106</v>
      </c>
      <c r="F12" s="53" t="s">
        <v>106</v>
      </c>
      <c r="G12" s="53" t="s">
        <v>106</v>
      </c>
      <c r="H12" s="54"/>
      <c r="I12" s="53" t="s">
        <v>106</v>
      </c>
      <c r="J12" s="53" t="s">
        <v>106</v>
      </c>
      <c r="K12" s="54"/>
      <c r="L12" s="53" t="s">
        <v>106</v>
      </c>
      <c r="M12" s="53"/>
      <c r="N12" s="53" t="s">
        <v>106</v>
      </c>
      <c r="O12" s="46">
        <f t="shared" si="0"/>
        <v>0</v>
      </c>
      <c r="P12" s="30"/>
    </row>
    <row r="13" spans="2:16">
      <c r="B13" s="15"/>
      <c r="C13" s="51" t="s">
        <v>136</v>
      </c>
      <c r="D13" s="52" t="s">
        <v>137</v>
      </c>
      <c r="E13" s="53" t="s">
        <v>106</v>
      </c>
      <c r="F13" s="53" t="s">
        <v>106</v>
      </c>
      <c r="G13" s="53" t="s">
        <v>106</v>
      </c>
      <c r="H13" s="54"/>
      <c r="I13" s="53" t="s">
        <v>106</v>
      </c>
      <c r="J13" s="53" t="s">
        <v>106</v>
      </c>
      <c r="K13" s="54"/>
      <c r="L13" s="53" t="s">
        <v>106</v>
      </c>
      <c r="M13" s="53"/>
      <c r="N13" s="53" t="s">
        <v>106</v>
      </c>
      <c r="O13" s="46">
        <f t="shared" si="0"/>
        <v>0</v>
      </c>
      <c r="P13" s="30"/>
    </row>
    <row r="14" spans="2:16">
      <c r="B14" s="15"/>
      <c r="C14" s="55"/>
      <c r="D14" s="52" t="s">
        <v>138</v>
      </c>
      <c r="E14" s="53" t="s">
        <v>106</v>
      </c>
      <c r="F14" s="53" t="s">
        <v>106</v>
      </c>
      <c r="G14" s="53" t="s">
        <v>106</v>
      </c>
      <c r="H14" s="54"/>
      <c r="I14" s="53" t="s">
        <v>106</v>
      </c>
      <c r="J14" s="53" t="s">
        <v>106</v>
      </c>
      <c r="K14" s="54"/>
      <c r="L14" s="53" t="s">
        <v>106</v>
      </c>
      <c r="M14" s="53"/>
      <c r="N14" s="53" t="s">
        <v>106</v>
      </c>
      <c r="O14" s="46">
        <f t="shared" si="0"/>
        <v>0</v>
      </c>
      <c r="P14" s="30"/>
    </row>
    <row r="15" spans="2:16">
      <c r="B15" s="15"/>
      <c r="C15" s="51" t="s">
        <v>139</v>
      </c>
      <c r="D15" s="52" t="s">
        <v>140</v>
      </c>
      <c r="E15" s="53" t="s">
        <v>106</v>
      </c>
      <c r="F15" s="53" t="s">
        <v>106</v>
      </c>
      <c r="G15" s="53" t="s">
        <v>106</v>
      </c>
      <c r="H15" s="54"/>
      <c r="I15" s="53" t="s">
        <v>106</v>
      </c>
      <c r="J15" s="53" t="s">
        <v>106</v>
      </c>
      <c r="K15" s="54"/>
      <c r="L15" s="53" t="s">
        <v>106</v>
      </c>
      <c r="M15" s="53"/>
      <c r="N15" s="53" t="s">
        <v>106</v>
      </c>
      <c r="O15" s="46">
        <f t="shared" si="0"/>
        <v>0</v>
      </c>
      <c r="P15" s="30"/>
    </row>
    <row r="16" spans="2:16">
      <c r="B16" s="15"/>
      <c r="C16" s="39" t="s">
        <v>141</v>
      </c>
      <c r="D16" s="40" t="s">
        <v>142</v>
      </c>
      <c r="E16" s="47"/>
      <c r="F16" s="50"/>
      <c r="G16" s="50"/>
      <c r="H16" s="50"/>
      <c r="I16" s="50"/>
      <c r="J16" s="50"/>
      <c r="K16" s="50"/>
      <c r="L16" s="50"/>
      <c r="M16" s="50"/>
      <c r="N16" s="50"/>
      <c r="O16" s="46">
        <f t="shared" si="0"/>
        <v>0</v>
      </c>
      <c r="P16" s="30"/>
    </row>
    <row r="17" spans="2:17">
      <c r="B17" s="15"/>
      <c r="C17" s="39" t="s">
        <v>143</v>
      </c>
      <c r="D17" s="40" t="s">
        <v>144</v>
      </c>
      <c r="E17" s="47"/>
      <c r="F17" s="50"/>
      <c r="G17" s="50"/>
      <c r="H17" s="50"/>
      <c r="I17" s="50"/>
      <c r="J17" s="50"/>
      <c r="K17" s="50"/>
      <c r="L17" s="50"/>
      <c r="M17" s="50"/>
      <c r="N17" s="50"/>
      <c r="O17" s="46">
        <f t="shared" si="0"/>
        <v>0</v>
      </c>
      <c r="P17" s="30"/>
    </row>
    <row r="18" spans="2:17">
      <c r="B18" s="15"/>
      <c r="C18" s="39" t="s">
        <v>145</v>
      </c>
      <c r="D18" s="40" t="s">
        <v>146</v>
      </c>
      <c r="E18" s="47"/>
      <c r="F18" s="50"/>
      <c r="G18" s="50"/>
      <c r="H18" s="50"/>
      <c r="I18" s="50"/>
      <c r="J18" s="50"/>
      <c r="K18" s="50"/>
      <c r="L18" s="50"/>
      <c r="M18" s="50"/>
      <c r="N18" s="50"/>
      <c r="O18" s="46">
        <f t="shared" si="0"/>
        <v>0</v>
      </c>
      <c r="P18" s="30"/>
    </row>
    <row r="19" spans="2:17">
      <c r="B19" s="15"/>
      <c r="C19" s="39" t="s">
        <v>147</v>
      </c>
      <c r="D19" s="40" t="s">
        <v>148</v>
      </c>
      <c r="E19" s="56"/>
      <c r="F19" s="57">
        <f>'WP Total EUR'!C65</f>
        <v>15153</v>
      </c>
      <c r="G19" s="56" t="s">
        <v>106</v>
      </c>
      <c r="H19" s="58"/>
      <c r="I19" s="56" t="s">
        <v>106</v>
      </c>
      <c r="J19" s="56" t="s">
        <v>106</v>
      </c>
      <c r="K19" s="58"/>
      <c r="L19" s="56"/>
      <c r="M19" s="56"/>
      <c r="N19" s="56" t="s">
        <v>106</v>
      </c>
      <c r="O19" s="46">
        <f t="shared" si="0"/>
        <v>15153</v>
      </c>
      <c r="P19" s="30"/>
    </row>
    <row r="20" spans="2:17">
      <c r="B20" s="15"/>
      <c r="C20" s="39" t="s">
        <v>149</v>
      </c>
      <c r="D20" s="40" t="s">
        <v>150</v>
      </c>
      <c r="E20" s="56" t="s">
        <v>106</v>
      </c>
      <c r="F20" s="56">
        <f>'WP Total EUR'!C68</f>
        <v>1560</v>
      </c>
      <c r="G20" s="56" t="s">
        <v>106</v>
      </c>
      <c r="H20" s="58"/>
      <c r="I20" s="56" t="s">
        <v>106</v>
      </c>
      <c r="J20" s="56" t="s">
        <v>106</v>
      </c>
      <c r="K20" s="58"/>
      <c r="L20" s="56" t="s">
        <v>106</v>
      </c>
      <c r="M20" s="56"/>
      <c r="N20" s="56" t="s">
        <v>106</v>
      </c>
      <c r="O20" s="46">
        <f t="shared" si="0"/>
        <v>1560</v>
      </c>
      <c r="P20" s="30"/>
    </row>
    <row r="21" spans="2:17" ht="15.75" thickBot="1">
      <c r="B21" s="15"/>
      <c r="C21" s="39" t="s">
        <v>151</v>
      </c>
      <c r="D21" s="40" t="s">
        <v>124</v>
      </c>
      <c r="E21" s="59"/>
      <c r="F21" s="59">
        <f>'WP Total EUR'!C66</f>
        <v>3459</v>
      </c>
      <c r="G21" s="59"/>
      <c r="H21" s="42"/>
      <c r="I21" s="59" t="s">
        <v>106</v>
      </c>
      <c r="J21" s="59" t="s">
        <v>106</v>
      </c>
      <c r="K21" s="42"/>
      <c r="L21" s="59" t="s">
        <v>106</v>
      </c>
      <c r="M21" s="59"/>
      <c r="N21" s="59" t="s">
        <v>106</v>
      </c>
      <c r="O21" s="60">
        <f t="shared" si="0"/>
        <v>3459</v>
      </c>
      <c r="P21" s="30"/>
    </row>
    <row r="22" spans="2:17" ht="15.75" thickBot="1">
      <c r="B22" s="15"/>
      <c r="C22" s="61" t="s">
        <v>106</v>
      </c>
      <c r="D22" s="62" t="s">
        <v>152</v>
      </c>
      <c r="E22" s="63">
        <f>SUM(E8:E21)</f>
        <v>0</v>
      </c>
      <c r="F22" s="63">
        <f t="shared" ref="F22:N22" si="1">SUM(F8:F21)</f>
        <v>161204</v>
      </c>
      <c r="G22" s="63">
        <f>SUM(G8:G21)</f>
        <v>158702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3">
        <f t="shared" si="1"/>
        <v>0</v>
      </c>
      <c r="M22" s="63">
        <f t="shared" si="1"/>
        <v>0</v>
      </c>
      <c r="N22" s="64">
        <f t="shared" si="1"/>
        <v>0</v>
      </c>
      <c r="O22" s="65">
        <f>SUM(O8:O21)</f>
        <v>319906</v>
      </c>
      <c r="P22" s="66" t="s">
        <v>106</v>
      </c>
      <c r="Q22" s="142">
        <f>O22-SUM('WP Total EUR'!C58:C72)</f>
        <v>0</v>
      </c>
    </row>
    <row r="23" spans="2:17" ht="15.75" thickBot="1">
      <c r="B23" s="15"/>
      <c r="C23" s="22"/>
      <c r="D23" s="16"/>
      <c r="E23" s="16"/>
      <c r="F23" s="16"/>
      <c r="G23" s="16"/>
      <c r="H23" s="23"/>
      <c r="I23" s="16"/>
      <c r="J23" s="67"/>
      <c r="K23" s="68"/>
      <c r="L23" s="67"/>
      <c r="M23" s="67"/>
      <c r="N23" s="67"/>
      <c r="O23" s="69"/>
      <c r="P23" s="30"/>
    </row>
    <row r="24" spans="2:17" ht="15.75" thickTop="1">
      <c r="B24" s="15"/>
      <c r="C24" s="70">
        <v>4</v>
      </c>
      <c r="D24" s="164" t="s">
        <v>153</v>
      </c>
      <c r="E24" s="165"/>
      <c r="F24" s="165"/>
      <c r="G24" s="165"/>
      <c r="H24" s="166"/>
      <c r="I24" s="71"/>
      <c r="J24" s="23"/>
      <c r="K24" s="16" t="s">
        <v>106</v>
      </c>
      <c r="L24" s="23"/>
      <c r="M24" s="23"/>
      <c r="N24" s="23"/>
      <c r="O24" s="23"/>
      <c r="P24" s="72"/>
    </row>
    <row r="25" spans="2:17">
      <c r="B25" s="15"/>
      <c r="C25" s="39" t="s">
        <v>154</v>
      </c>
      <c r="D25" s="160" t="s">
        <v>47</v>
      </c>
      <c r="E25" s="161"/>
      <c r="F25" s="161"/>
      <c r="G25" s="161"/>
      <c r="H25" s="162"/>
      <c r="I25" s="73">
        <f>'WP Total EUR'!C91</f>
        <v>180768</v>
      </c>
      <c r="J25" s="23"/>
      <c r="K25" s="23"/>
      <c r="L25" s="74"/>
      <c r="M25" s="23"/>
      <c r="N25" s="23"/>
      <c r="O25" s="23"/>
      <c r="P25" s="30"/>
      <c r="Q25" s="142">
        <f>I25-'WP Total EUR'!C91</f>
        <v>0</v>
      </c>
    </row>
    <row r="26" spans="2:17">
      <c r="B26" s="15"/>
      <c r="C26" s="39" t="s">
        <v>155</v>
      </c>
      <c r="D26" s="160" t="s">
        <v>156</v>
      </c>
      <c r="E26" s="161"/>
      <c r="F26" s="161"/>
      <c r="G26" s="161"/>
      <c r="H26" s="162"/>
      <c r="I26" s="73">
        <f>'WP Total EUR'!C92</f>
        <v>12083</v>
      </c>
      <c r="J26" s="23"/>
      <c r="K26" s="23"/>
      <c r="L26" s="74"/>
      <c r="M26" s="23"/>
      <c r="N26" s="23"/>
      <c r="O26" s="23"/>
      <c r="P26" s="30"/>
      <c r="Q26" s="142">
        <f>I26-'WP Total EUR'!C92</f>
        <v>0</v>
      </c>
    </row>
    <row r="27" spans="2:17">
      <c r="B27" s="15"/>
      <c r="C27" s="39" t="s">
        <v>157</v>
      </c>
      <c r="D27" s="160" t="s">
        <v>158</v>
      </c>
      <c r="E27" s="161"/>
      <c r="F27" s="161"/>
      <c r="G27" s="161"/>
      <c r="H27" s="162"/>
      <c r="I27" s="73">
        <f>'WP Total EUR'!C93</f>
        <v>14364</v>
      </c>
      <c r="J27" s="23"/>
      <c r="K27" s="23"/>
      <c r="L27" s="74"/>
      <c r="M27" s="23"/>
      <c r="N27" s="23"/>
      <c r="O27" s="23"/>
      <c r="P27" s="30"/>
      <c r="Q27" s="142">
        <f>I27-'WP Total EUR'!C93</f>
        <v>0</v>
      </c>
    </row>
    <row r="28" spans="2:17">
      <c r="B28" s="15"/>
      <c r="C28" s="39" t="s">
        <v>159</v>
      </c>
      <c r="D28" s="160" t="s">
        <v>160</v>
      </c>
      <c r="E28" s="161"/>
      <c r="F28" s="161"/>
      <c r="G28" s="161"/>
      <c r="H28" s="162"/>
      <c r="I28" s="73">
        <f>'WP Total EUR'!C94</f>
        <v>92223</v>
      </c>
      <c r="J28" s="23"/>
      <c r="K28" s="16"/>
      <c r="L28" s="74"/>
      <c r="M28" s="23"/>
      <c r="N28" s="23"/>
      <c r="O28" s="23"/>
      <c r="P28" s="30"/>
      <c r="Q28" s="142">
        <f>I28-'WP Total EUR'!C94</f>
        <v>0</v>
      </c>
    </row>
    <row r="29" spans="2:17" ht="15.75" thickBot="1">
      <c r="B29" s="15"/>
      <c r="C29" s="61" t="s">
        <v>106</v>
      </c>
      <c r="D29" s="146" t="s">
        <v>161</v>
      </c>
      <c r="E29" s="147"/>
      <c r="F29" s="147"/>
      <c r="G29" s="147"/>
      <c r="H29" s="148"/>
      <c r="I29" s="75">
        <f>SUM(I25:I28)</f>
        <v>299438</v>
      </c>
      <c r="K29" s="74"/>
      <c r="L29" s="74"/>
      <c r="M29" s="23"/>
      <c r="N29" s="23"/>
      <c r="O29" s="23"/>
      <c r="P29" s="30"/>
      <c r="Q29" s="142">
        <f>I29-'WP Total EUR'!C48</f>
        <v>0</v>
      </c>
    </row>
    <row r="30" spans="2:17" ht="7.5" customHeight="1" thickBot="1">
      <c r="B30" s="15"/>
      <c r="C30" s="22"/>
      <c r="D30" s="16"/>
      <c r="E30" s="145"/>
      <c r="F30" s="145"/>
      <c r="G30" s="145"/>
      <c r="H30" s="145"/>
      <c r="I30" s="77"/>
      <c r="J30" s="23"/>
      <c r="K30" s="16"/>
      <c r="L30" s="23"/>
      <c r="M30" s="23"/>
      <c r="N30" s="23"/>
      <c r="O30" s="23"/>
      <c r="P30" s="72"/>
    </row>
    <row r="31" spans="2:17">
      <c r="B31" s="15"/>
      <c r="C31" s="70">
        <v>5</v>
      </c>
      <c r="D31" s="149" t="s">
        <v>162</v>
      </c>
      <c r="E31" s="149"/>
      <c r="F31" s="149"/>
      <c r="G31" s="149"/>
      <c r="H31" s="149"/>
      <c r="I31" s="78">
        <f>O22-I29</f>
        <v>20468</v>
      </c>
      <c r="J31" s="79"/>
      <c r="K31" s="23"/>
      <c r="L31" s="80"/>
      <c r="M31" s="81"/>
      <c r="N31" s="80"/>
      <c r="O31" s="23"/>
      <c r="P31" s="30"/>
      <c r="Q31" s="142">
        <f>I31-'WP Total EUR'!C80</f>
        <v>0</v>
      </c>
    </row>
    <row r="32" spans="2:17">
      <c r="B32" s="15"/>
      <c r="C32" s="82">
        <v>6</v>
      </c>
      <c r="D32" s="150" t="s">
        <v>163</v>
      </c>
      <c r="E32" s="151"/>
      <c r="F32" s="151"/>
      <c r="G32" s="151"/>
      <c r="H32" s="151"/>
      <c r="I32" s="83">
        <f>'WP Total EUR'!C82</f>
        <v>10848</v>
      </c>
      <c r="J32" s="79"/>
      <c r="K32" s="23"/>
      <c r="L32" s="74"/>
      <c r="M32" s="81"/>
      <c r="N32" s="23"/>
      <c r="O32" s="23"/>
      <c r="P32" s="30"/>
      <c r="Q32" s="142">
        <f>I32-'WP Total EUR'!C82</f>
        <v>0</v>
      </c>
    </row>
    <row r="33" spans="2:17" ht="15.75" thickBot="1">
      <c r="B33" s="15"/>
      <c r="C33" s="61">
        <v>7</v>
      </c>
      <c r="D33" s="152" t="s">
        <v>164</v>
      </c>
      <c r="E33" s="152"/>
      <c r="F33" s="152"/>
      <c r="G33" s="152"/>
      <c r="H33" s="152"/>
      <c r="I33" s="84">
        <f>I31+I32</f>
        <v>31316</v>
      </c>
      <c r="J33" s="74"/>
      <c r="K33" s="74"/>
      <c r="L33" s="80"/>
      <c r="M33" s="81"/>
      <c r="N33" s="80"/>
      <c r="O33" s="23"/>
      <c r="P33" s="30"/>
      <c r="Q33" s="142">
        <f>I33-'WP Total EUR'!C83</f>
        <v>0</v>
      </c>
    </row>
    <row r="34" spans="2:17" ht="9.75" customHeight="1">
      <c r="B34" s="15"/>
      <c r="C34" s="22"/>
      <c r="D34" s="16"/>
      <c r="E34" s="23"/>
      <c r="F34" s="23"/>
      <c r="G34" s="23"/>
      <c r="H34" s="23"/>
      <c r="I34" s="74"/>
      <c r="J34" s="23"/>
      <c r="K34" s="16"/>
      <c r="L34" s="23"/>
      <c r="M34" s="23"/>
      <c r="N34" s="23"/>
      <c r="O34" s="23"/>
      <c r="P34" s="72"/>
    </row>
    <row r="35" spans="2:17" ht="15.75" thickBot="1">
      <c r="B35" s="15"/>
      <c r="C35" s="85">
        <v>8</v>
      </c>
      <c r="D35" s="86" t="s">
        <v>165</v>
      </c>
      <c r="E35" s="86"/>
      <c r="F35" s="87"/>
      <c r="G35" s="88"/>
      <c r="H35" s="86"/>
      <c r="I35" s="89"/>
      <c r="J35" s="87"/>
      <c r="K35" s="87"/>
      <c r="L35" s="87"/>
      <c r="M35" s="87"/>
      <c r="N35" s="87"/>
      <c r="O35" s="87"/>
      <c r="P35" s="90"/>
    </row>
    <row r="36" spans="2:17">
      <c r="B36" s="11"/>
      <c r="C36" s="22"/>
      <c r="D36" s="16"/>
      <c r="E36" s="23"/>
      <c r="F36" s="23"/>
      <c r="G36" s="23"/>
      <c r="H36" s="91"/>
      <c r="I36" s="74"/>
      <c r="J36" s="23"/>
      <c r="K36" s="16"/>
      <c r="L36" s="23"/>
      <c r="M36" s="23"/>
      <c r="N36" s="23"/>
      <c r="O36" s="23"/>
      <c r="P36" s="92"/>
    </row>
    <row r="37" spans="2:17">
      <c r="B37" s="15"/>
      <c r="C37" s="22">
        <v>9</v>
      </c>
      <c r="D37" s="32" t="s">
        <v>166</v>
      </c>
      <c r="E37" s="23"/>
      <c r="F37" s="24" t="s">
        <v>167</v>
      </c>
      <c r="G37" s="93" t="s">
        <v>168</v>
      </c>
      <c r="H37" s="94"/>
      <c r="I37" s="22">
        <v>10</v>
      </c>
      <c r="J37" s="32" t="s">
        <v>169</v>
      </c>
      <c r="K37" s="23"/>
      <c r="L37" s="23"/>
      <c r="M37" s="23"/>
      <c r="N37" s="95" t="s">
        <v>170</v>
      </c>
      <c r="O37" s="23"/>
      <c r="P37" s="26"/>
    </row>
    <row r="38" spans="2:17">
      <c r="B38" s="15"/>
      <c r="C38" s="96" t="s">
        <v>171</v>
      </c>
      <c r="D38" s="97" t="s">
        <v>172</v>
      </c>
      <c r="E38" s="97"/>
      <c r="F38" s="143">
        <v>24</v>
      </c>
      <c r="G38" s="16"/>
      <c r="H38" s="94"/>
      <c r="I38" s="96" t="s">
        <v>173</v>
      </c>
      <c r="J38" s="16" t="s">
        <v>174</v>
      </c>
      <c r="K38" s="16"/>
      <c r="L38" s="16"/>
      <c r="M38" s="23"/>
      <c r="N38" s="99">
        <v>25</v>
      </c>
      <c r="O38" s="23"/>
      <c r="P38" s="26"/>
    </row>
    <row r="39" spans="2:17">
      <c r="B39" s="15"/>
      <c r="C39" s="96" t="s">
        <v>175</v>
      </c>
      <c r="D39" s="16" t="s">
        <v>176</v>
      </c>
      <c r="E39" s="16"/>
      <c r="F39" s="100">
        <v>0</v>
      </c>
      <c r="G39" s="16"/>
      <c r="H39" s="94"/>
      <c r="I39" s="96" t="s">
        <v>177</v>
      </c>
      <c r="J39" s="16" t="s">
        <v>178</v>
      </c>
      <c r="K39" s="16"/>
      <c r="L39" s="16"/>
      <c r="M39" s="23"/>
      <c r="N39" s="101">
        <v>0</v>
      </c>
      <c r="O39" s="23"/>
      <c r="P39" s="26"/>
    </row>
    <row r="40" spans="2:17">
      <c r="B40" s="15"/>
      <c r="C40" s="96" t="s">
        <v>179</v>
      </c>
      <c r="D40" s="16" t="s">
        <v>180</v>
      </c>
      <c r="E40" s="16"/>
      <c r="F40" s="102">
        <v>0</v>
      </c>
      <c r="G40" s="16"/>
      <c r="H40" s="94"/>
      <c r="I40" s="96" t="s">
        <v>181</v>
      </c>
      <c r="J40" s="16" t="s">
        <v>182</v>
      </c>
      <c r="K40" s="16"/>
      <c r="L40" s="16"/>
      <c r="M40" s="23"/>
      <c r="N40" s="103">
        <v>14</v>
      </c>
      <c r="O40" s="23"/>
      <c r="P40" s="26"/>
    </row>
    <row r="41" spans="2:17">
      <c r="B41" s="15"/>
      <c r="C41" s="96" t="s">
        <v>183</v>
      </c>
      <c r="D41" s="16" t="s">
        <v>184</v>
      </c>
      <c r="E41" s="16"/>
      <c r="F41" s="104">
        <v>500</v>
      </c>
      <c r="G41" s="16"/>
      <c r="H41" s="94"/>
      <c r="I41" s="96" t="s">
        <v>185</v>
      </c>
      <c r="J41" s="16" t="s">
        <v>186</v>
      </c>
      <c r="K41" s="16"/>
      <c r="L41" s="16"/>
      <c r="M41" s="23"/>
      <c r="N41" s="98">
        <v>64</v>
      </c>
      <c r="O41" s="23"/>
      <c r="P41" s="26"/>
    </row>
    <row r="42" spans="2:17" ht="15.75" thickBot="1">
      <c r="B42" s="105"/>
      <c r="C42" s="85"/>
      <c r="D42" s="106"/>
      <c r="E42" s="87"/>
      <c r="F42" s="87"/>
      <c r="G42" s="87"/>
      <c r="H42" s="107"/>
      <c r="I42" s="87"/>
      <c r="J42" s="87"/>
      <c r="K42" s="106"/>
      <c r="L42" s="87"/>
      <c r="M42" s="87"/>
      <c r="N42" s="87"/>
      <c r="O42" s="87"/>
      <c r="P42" s="108"/>
    </row>
    <row r="43" spans="2:17">
      <c r="B43" s="15"/>
      <c r="C43" s="109">
        <v>11</v>
      </c>
      <c r="D43" s="110" t="s">
        <v>187</v>
      </c>
      <c r="E43" s="111"/>
      <c r="F43" s="111"/>
      <c r="G43" s="111"/>
      <c r="H43" s="111"/>
      <c r="I43" s="111"/>
      <c r="J43" s="111"/>
      <c r="K43" s="112" t="s">
        <v>106</v>
      </c>
      <c r="L43" s="111"/>
      <c r="M43" s="111"/>
      <c r="N43" s="111"/>
      <c r="O43" s="111"/>
      <c r="P43" s="113"/>
    </row>
    <row r="44" spans="2:17">
      <c r="B44" s="15"/>
      <c r="C44" s="114">
        <v>11.1</v>
      </c>
      <c r="D44" s="114" t="s">
        <v>188</v>
      </c>
      <c r="E44" s="23"/>
      <c r="F44" s="23" t="s">
        <v>189</v>
      </c>
      <c r="G44" s="23"/>
      <c r="H44" s="115" t="s">
        <v>190</v>
      </c>
      <c r="I44" s="159"/>
      <c r="J44" s="159"/>
      <c r="L44" s="115"/>
      <c r="M44" s="115"/>
      <c r="N44" s="115"/>
      <c r="O44" s="23"/>
      <c r="P44" s="30"/>
    </row>
    <row r="45" spans="2:17">
      <c r="B45" s="15"/>
      <c r="C45" s="114">
        <v>11.2</v>
      </c>
      <c r="D45" s="114" t="s">
        <v>191</v>
      </c>
      <c r="E45" s="23"/>
      <c r="F45" s="23" t="s">
        <v>189</v>
      </c>
      <c r="G45" s="23"/>
      <c r="H45" s="144" t="s">
        <v>209</v>
      </c>
      <c r="I45" s="115"/>
      <c r="J45" s="115" t="s">
        <v>192</v>
      </c>
      <c r="K45" s="116"/>
      <c r="L45" s="116"/>
      <c r="O45" s="23"/>
      <c r="P45" s="30"/>
    </row>
    <row r="46" spans="2:17" ht="15.75" thickBot="1">
      <c r="B46" s="105"/>
      <c r="C46" s="117">
        <v>11.3</v>
      </c>
      <c r="D46" s="117" t="s">
        <v>193</v>
      </c>
      <c r="E46" s="87"/>
      <c r="F46" s="87" t="s">
        <v>189</v>
      </c>
      <c r="G46" s="87"/>
      <c r="H46" s="87"/>
      <c r="I46" s="87"/>
      <c r="J46" s="87"/>
      <c r="K46" s="87"/>
      <c r="L46" s="87"/>
      <c r="M46" s="87"/>
      <c r="N46" s="87"/>
      <c r="O46" s="87"/>
      <c r="P46" s="108"/>
    </row>
    <row r="47" spans="2:17">
      <c r="C47" s="118"/>
      <c r="D47" s="76" t="s">
        <v>195</v>
      </c>
      <c r="F47" s="157" t="s">
        <v>210</v>
      </c>
      <c r="G47" s="157"/>
      <c r="H47" s="157"/>
      <c r="I47" s="157"/>
      <c r="J47" s="157"/>
      <c r="K47" s="157"/>
      <c r="L47" s="157"/>
      <c r="M47" s="157"/>
      <c r="N47" s="157"/>
      <c r="O47" s="157"/>
      <c r="P47" s="157"/>
    </row>
    <row r="48" spans="2:17">
      <c r="C48" s="120"/>
      <c r="D48" s="153">
        <v>41449</v>
      </c>
      <c r="E48" s="154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</row>
    <row r="49" spans="3:16">
      <c r="C49" s="114"/>
      <c r="D49" s="155"/>
      <c r="E49" s="156"/>
      <c r="F49" s="23"/>
      <c r="P49" s="119"/>
    </row>
    <row r="50" spans="3:16">
      <c r="C50" s="114"/>
      <c r="D50" s="145"/>
      <c r="E50" s="145"/>
      <c r="F50" s="23"/>
      <c r="P50" s="119"/>
    </row>
    <row r="51" spans="3:16">
      <c r="C51" s="114"/>
      <c r="D51" s="145"/>
      <c r="E51" s="145"/>
      <c r="F51" s="23"/>
      <c r="P51" s="119"/>
    </row>
    <row r="52" spans="3:16">
      <c r="C52" s="114"/>
      <c r="D52" s="145"/>
      <c r="E52" s="145"/>
      <c r="F52" s="23"/>
      <c r="P52" s="119"/>
    </row>
    <row r="53" spans="3:16">
      <c r="C53" s="114"/>
      <c r="D53" s="145"/>
      <c r="E53" s="145"/>
      <c r="F53" s="23"/>
      <c r="P53" s="119"/>
    </row>
    <row r="54" spans="3:16">
      <c r="C54" s="118"/>
      <c r="P54" s="119"/>
    </row>
    <row r="55" spans="3:16">
      <c r="C55" s="118"/>
      <c r="P55" s="119"/>
    </row>
    <row r="56" spans="3:16">
      <c r="C56" s="118"/>
      <c r="P56" s="119"/>
    </row>
    <row r="57" spans="3:16">
      <c r="C57" s="118"/>
      <c r="P57" s="119"/>
    </row>
    <row r="58" spans="3:16">
      <c r="C58" s="118"/>
      <c r="P58" s="119"/>
    </row>
    <row r="59" spans="3:16">
      <c r="C59" s="118"/>
      <c r="P59" s="119"/>
    </row>
    <row r="60" spans="3:16">
      <c r="C60" s="118"/>
      <c r="P60" s="119"/>
    </row>
    <row r="61" spans="3:16">
      <c r="C61" s="118"/>
      <c r="P61" s="119"/>
    </row>
    <row r="62" spans="3:16">
      <c r="C62" s="118"/>
      <c r="P62" s="119"/>
    </row>
    <row r="63" spans="3:16">
      <c r="C63" s="118"/>
      <c r="P63" s="119"/>
    </row>
    <row r="64" spans="3:16">
      <c r="C64" s="118"/>
      <c r="P64" s="119"/>
    </row>
    <row r="65" spans="3:16">
      <c r="C65" s="118"/>
      <c r="P65" s="119"/>
    </row>
    <row r="66" spans="3:16">
      <c r="C66" s="118"/>
      <c r="P66" s="119"/>
    </row>
    <row r="67" spans="3:16">
      <c r="C67" s="118"/>
      <c r="P67" s="119"/>
    </row>
    <row r="68" spans="3:16">
      <c r="C68" s="118"/>
      <c r="P68" s="119"/>
    </row>
    <row r="69" spans="3:16">
      <c r="C69" s="118"/>
      <c r="P69" s="119"/>
    </row>
    <row r="70" spans="3:16">
      <c r="C70" s="118"/>
      <c r="P70" s="119"/>
    </row>
    <row r="71" spans="3:16">
      <c r="C71" s="118"/>
      <c r="P71" s="119"/>
    </row>
    <row r="72" spans="3:16">
      <c r="C72" s="118"/>
      <c r="P72" s="119"/>
    </row>
    <row r="73" spans="3:16">
      <c r="C73" s="118"/>
      <c r="P73" s="119"/>
    </row>
    <row r="74" spans="3:16">
      <c r="C74" s="118"/>
      <c r="P74" s="119"/>
    </row>
    <row r="75" spans="3:16">
      <c r="C75" s="118"/>
      <c r="P75" s="119"/>
    </row>
    <row r="76" spans="3:16">
      <c r="C76" s="118"/>
      <c r="P76" s="119"/>
    </row>
    <row r="77" spans="3:16">
      <c r="C77" s="118"/>
      <c r="P77" s="119"/>
    </row>
    <row r="78" spans="3:16">
      <c r="C78" s="118"/>
      <c r="P78" s="119"/>
    </row>
    <row r="79" spans="3:16">
      <c r="C79" s="118"/>
      <c r="P79" s="119"/>
    </row>
    <row r="80" spans="3:16">
      <c r="C80" s="118"/>
      <c r="P80" s="119"/>
    </row>
    <row r="81" spans="16:17" customFormat="1">
      <c r="P81" s="119"/>
      <c r="Q81" s="142"/>
    </row>
    <row r="82" spans="16:17" customFormat="1">
      <c r="P82" s="119"/>
      <c r="Q82" s="142"/>
    </row>
    <row r="83" spans="16:17" customFormat="1">
      <c r="P83" s="119"/>
      <c r="Q83" s="142"/>
    </row>
    <row r="84" spans="16:17" customFormat="1">
      <c r="P84" s="119"/>
      <c r="Q84" s="142"/>
    </row>
    <row r="85" spans="16:17" customFormat="1">
      <c r="P85" s="119"/>
      <c r="Q85" s="142"/>
    </row>
    <row r="86" spans="16:17" customFormat="1">
      <c r="P86" s="119"/>
      <c r="Q86" s="142"/>
    </row>
    <row r="87" spans="16:17" customFormat="1">
      <c r="P87" s="119"/>
      <c r="Q87" s="142"/>
    </row>
    <row r="88" spans="16:17" customFormat="1">
      <c r="P88" s="119"/>
      <c r="Q88" s="142"/>
    </row>
    <row r="89" spans="16:17" customFormat="1">
      <c r="P89" s="119"/>
      <c r="Q89" s="142"/>
    </row>
    <row r="90" spans="16:17" customFormat="1">
      <c r="P90" s="119"/>
      <c r="Q90" s="142"/>
    </row>
    <row r="91" spans="16:17" customFormat="1">
      <c r="P91" s="119"/>
      <c r="Q91" s="142"/>
    </row>
    <row r="92" spans="16:17" customFormat="1">
      <c r="P92" s="119"/>
      <c r="Q92" s="142"/>
    </row>
    <row r="93" spans="16:17" customFormat="1">
      <c r="P93" s="119"/>
      <c r="Q93" s="142"/>
    </row>
    <row r="94" spans="16:17" customFormat="1">
      <c r="P94" s="119"/>
      <c r="Q94" s="142"/>
    </row>
    <row r="95" spans="16:17" customFormat="1">
      <c r="P95" s="119"/>
      <c r="Q95" s="142"/>
    </row>
    <row r="96" spans="16:17" customFormat="1">
      <c r="P96" s="119"/>
      <c r="Q96" s="142"/>
    </row>
    <row r="97" spans="16:17" customFormat="1">
      <c r="P97" s="119"/>
      <c r="Q97" s="142"/>
    </row>
    <row r="98" spans="16:17" customFormat="1">
      <c r="P98" s="119"/>
      <c r="Q98" s="142"/>
    </row>
    <row r="99" spans="16:17" customFormat="1">
      <c r="P99" s="119"/>
      <c r="Q99" s="142"/>
    </row>
    <row r="100" spans="16:17" customFormat="1">
      <c r="P100" s="119"/>
      <c r="Q100" s="142"/>
    </row>
    <row r="101" spans="16:17" customFormat="1">
      <c r="P101" s="119"/>
      <c r="Q101" s="142"/>
    </row>
    <row r="102" spans="16:17" customFormat="1">
      <c r="P102" s="119"/>
      <c r="Q102" s="142"/>
    </row>
  </sheetData>
  <mergeCells count="19">
    <mergeCell ref="D28:H28"/>
    <mergeCell ref="E4:H4"/>
    <mergeCell ref="D24:H24"/>
    <mergeCell ref="D25:H25"/>
    <mergeCell ref="D26:H26"/>
    <mergeCell ref="D27:H27"/>
    <mergeCell ref="D53:E53"/>
    <mergeCell ref="D29:H29"/>
    <mergeCell ref="E30:H30"/>
    <mergeCell ref="D31:H31"/>
    <mergeCell ref="D32:H32"/>
    <mergeCell ref="D33:H33"/>
    <mergeCell ref="D48:E48"/>
    <mergeCell ref="D49:E49"/>
    <mergeCell ref="D50:E50"/>
    <mergeCell ref="D51:E51"/>
    <mergeCell ref="D52:E52"/>
    <mergeCell ref="F47:P48"/>
    <mergeCell ref="I44:J44"/>
  </mergeCells>
  <pageMargins left="0.51181102362204722" right="0.31496062992125984" top="0.74803149606299213" bottom="0.74803149606299213" header="0.31496062992125984" footer="0.31496062992125984"/>
  <pageSetup paperSize="9" scale="7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X96"/>
  <sheetViews>
    <sheetView defaultGridColor="0" colorId="27" workbookViewId="0">
      <pane xSplit="3" ySplit="8" topLeftCell="D9" activePane="bottomRight" state="frozen"/>
      <selection pane="topRight" activeCell="E1" sqref="E1"/>
      <selection pane="bottomLeft" activeCell="A8" sqref="A8"/>
      <selection pane="bottomRight" activeCell="K12" sqref="K12"/>
    </sheetView>
  </sheetViews>
  <sheetFormatPr defaultColWidth="9.140625" defaultRowHeight="15"/>
  <cols>
    <col min="1" max="1" width="28" style="131" customWidth="1"/>
    <col min="2" max="3" width="12.85546875" style="6" customWidth="1"/>
    <col min="4" max="4" width="1.42578125" style="6" customWidth="1"/>
    <col min="5" max="5" width="10.28515625" style="6" customWidth="1"/>
    <col min="6" max="6" width="12.140625" style="6" customWidth="1"/>
    <col min="7" max="9" width="10.28515625" style="6" customWidth="1"/>
    <col min="10" max="10" width="11.7109375" style="6" customWidth="1"/>
    <col min="11" max="11" width="13.28515625" style="6" bestFit="1" customWidth="1"/>
    <col min="12" max="12" width="12.7109375" style="6" bestFit="1" customWidth="1"/>
    <col min="13" max="14" width="10.28515625" style="6" customWidth="1"/>
    <col min="15" max="15" width="11" style="6" customWidth="1"/>
    <col min="16" max="16" width="12.140625" style="6" bestFit="1" customWidth="1"/>
    <col min="17" max="17" width="10.28515625" style="6" customWidth="1"/>
    <col min="18" max="20" width="10" style="6" customWidth="1"/>
    <col min="21" max="22" width="10.42578125" style="6" customWidth="1"/>
    <col min="23" max="25" width="9.140625" style="6" customWidth="1"/>
    <col min="26" max="26" width="11.28515625" style="6" customWidth="1"/>
    <col min="27" max="27" width="9.140625" style="6" customWidth="1"/>
    <col min="28" max="28" width="11" style="6" customWidth="1"/>
    <col min="29" max="32" width="9.140625" style="6" customWidth="1"/>
    <col min="33" max="43" width="9.140625" style="6" hidden="1" customWidth="1"/>
    <col min="44" max="50" width="0" style="6" hidden="1" customWidth="1"/>
    <col min="51" max="16384" width="9.140625" style="6"/>
  </cols>
  <sheetData>
    <row r="1" spans="1:50">
      <c r="A1" s="131" t="s">
        <v>33</v>
      </c>
      <c r="C1" s="6">
        <f>C84</f>
        <v>0</v>
      </c>
      <c r="E1" s="6">
        <f t="shared" ref="E1:AF1" si="0">E84</f>
        <v>0</v>
      </c>
      <c r="F1" s="6">
        <f t="shared" si="0"/>
        <v>0</v>
      </c>
      <c r="G1" s="6">
        <f t="shared" si="0"/>
        <v>0</v>
      </c>
      <c r="H1" s="6">
        <f t="shared" si="0"/>
        <v>0</v>
      </c>
      <c r="I1" s="6">
        <f t="shared" si="0"/>
        <v>0</v>
      </c>
      <c r="J1" s="6">
        <f t="shared" si="0"/>
        <v>0</v>
      </c>
      <c r="K1" s="6">
        <f t="shared" si="0"/>
        <v>0</v>
      </c>
      <c r="L1" s="6">
        <f t="shared" si="0"/>
        <v>1</v>
      </c>
      <c r="M1" s="6">
        <f t="shared" si="0"/>
        <v>0</v>
      </c>
      <c r="N1" s="6">
        <f t="shared" si="0"/>
        <v>1</v>
      </c>
      <c r="O1" s="6">
        <f t="shared" si="0"/>
        <v>0</v>
      </c>
      <c r="P1" s="6">
        <f t="shared" si="0"/>
        <v>0</v>
      </c>
      <c r="Q1" s="6">
        <f t="shared" si="0"/>
        <v>0</v>
      </c>
      <c r="R1" s="6">
        <f t="shared" si="0"/>
        <v>0</v>
      </c>
      <c r="S1" s="6">
        <f t="shared" si="0"/>
        <v>0</v>
      </c>
      <c r="T1" s="6">
        <f t="shared" si="0"/>
        <v>0</v>
      </c>
      <c r="U1" s="6">
        <f t="shared" si="0"/>
        <v>0</v>
      </c>
      <c r="V1" s="6">
        <f t="shared" si="0"/>
        <v>0</v>
      </c>
      <c r="W1" s="6">
        <f t="shared" si="0"/>
        <v>0</v>
      </c>
      <c r="X1" s="6">
        <f t="shared" si="0"/>
        <v>0</v>
      </c>
      <c r="Y1" s="6">
        <f t="shared" si="0"/>
        <v>0</v>
      </c>
      <c r="Z1" s="6">
        <f t="shared" si="0"/>
        <v>0</v>
      </c>
      <c r="AA1" s="6">
        <f t="shared" si="0"/>
        <v>0</v>
      </c>
      <c r="AB1" s="6">
        <f t="shared" si="0"/>
        <v>0</v>
      </c>
      <c r="AC1" s="6">
        <f t="shared" si="0"/>
        <v>0</v>
      </c>
      <c r="AD1" s="6">
        <f t="shared" si="0"/>
        <v>0</v>
      </c>
      <c r="AE1" s="6">
        <f t="shared" si="0"/>
        <v>0</v>
      </c>
      <c r="AF1" s="6">
        <f t="shared" si="0"/>
        <v>0</v>
      </c>
    </row>
    <row r="2" spans="1:50" ht="30">
      <c r="A2" s="131" t="s">
        <v>34</v>
      </c>
      <c r="B2" s="128"/>
      <c r="W2" s="6" t="s">
        <v>199</v>
      </c>
    </row>
    <row r="3" spans="1:50">
      <c r="A3" s="128" t="s">
        <v>197</v>
      </c>
      <c r="E3" s="176" t="s">
        <v>58</v>
      </c>
      <c r="F3" s="176"/>
      <c r="G3" s="176" t="s">
        <v>59</v>
      </c>
      <c r="H3" s="176"/>
      <c r="I3" s="176" t="s">
        <v>36</v>
      </c>
      <c r="J3" s="176"/>
      <c r="K3" s="176" t="s">
        <v>38</v>
      </c>
      <c r="L3" s="176"/>
      <c r="M3" s="176" t="s">
        <v>39</v>
      </c>
      <c r="N3" s="176"/>
      <c r="O3" s="176" t="s">
        <v>204</v>
      </c>
      <c r="P3" s="176"/>
      <c r="Q3" s="176" t="s">
        <v>56</v>
      </c>
      <c r="R3" s="176"/>
      <c r="S3" s="176" t="s">
        <v>57</v>
      </c>
      <c r="T3" s="176"/>
      <c r="U3" s="176" t="s">
        <v>54</v>
      </c>
      <c r="V3" s="176"/>
      <c r="W3" s="167" t="s">
        <v>198</v>
      </c>
      <c r="X3" s="168"/>
      <c r="Y3" s="186" t="s">
        <v>203</v>
      </c>
      <c r="Z3" s="187"/>
      <c r="AA3" s="186" t="s">
        <v>202</v>
      </c>
      <c r="AB3" s="187"/>
      <c r="AC3" s="184" t="s">
        <v>205</v>
      </c>
      <c r="AD3" s="185"/>
      <c r="AE3" s="184" t="s">
        <v>206</v>
      </c>
      <c r="AF3" s="185"/>
      <c r="AR3" s="184"/>
      <c r="AS3" s="185"/>
    </row>
    <row r="4" spans="1:50" s="7" customFormat="1" ht="30" customHeight="1">
      <c r="A4" s="131"/>
      <c r="E4" s="170" t="s">
        <v>50</v>
      </c>
      <c r="F4" s="170"/>
      <c r="G4" s="170" t="s">
        <v>50</v>
      </c>
      <c r="H4" s="170"/>
      <c r="I4" s="170" t="s">
        <v>26</v>
      </c>
      <c r="J4" s="170"/>
      <c r="K4" s="170" t="s">
        <v>26</v>
      </c>
      <c r="L4" s="170"/>
      <c r="M4" s="170" t="s">
        <v>26</v>
      </c>
      <c r="N4" s="170"/>
      <c r="O4" s="169" t="s">
        <v>55</v>
      </c>
      <c r="P4" s="169"/>
      <c r="Q4" s="169" t="s">
        <v>63</v>
      </c>
      <c r="R4" s="170"/>
      <c r="S4" s="169" t="s">
        <v>63</v>
      </c>
      <c r="T4" s="170"/>
      <c r="U4" s="169" t="s">
        <v>194</v>
      </c>
      <c r="V4" s="170"/>
      <c r="W4" s="169" t="s">
        <v>94</v>
      </c>
      <c r="X4" s="169"/>
      <c r="Y4" s="180" t="s">
        <v>97</v>
      </c>
      <c r="Z4" s="181"/>
      <c r="AA4" s="180" t="s">
        <v>26</v>
      </c>
      <c r="AB4" s="181"/>
      <c r="AC4" s="169" t="s">
        <v>63</v>
      </c>
      <c r="AD4" s="170"/>
      <c r="AE4" s="169" t="s">
        <v>63</v>
      </c>
      <c r="AF4" s="170"/>
    </row>
    <row r="5" spans="1:50" s="7" customFormat="1" ht="30.75" customHeight="1">
      <c r="A5" s="131"/>
      <c r="E5" s="182" t="s">
        <v>77</v>
      </c>
      <c r="F5" s="183"/>
      <c r="G5" s="182" t="s">
        <v>77</v>
      </c>
      <c r="H5" s="183"/>
      <c r="I5" s="180" t="s">
        <v>80</v>
      </c>
      <c r="J5" s="181"/>
      <c r="K5" s="180" t="s">
        <v>81</v>
      </c>
      <c r="L5" s="181"/>
      <c r="M5" s="180" t="s">
        <v>84</v>
      </c>
      <c r="N5" s="181"/>
      <c r="O5" s="175" t="s">
        <v>66</v>
      </c>
      <c r="P5" s="175"/>
      <c r="Q5" s="175" t="s">
        <v>201</v>
      </c>
      <c r="R5" s="177"/>
      <c r="S5" s="180" t="s">
        <v>101</v>
      </c>
      <c r="T5" s="181"/>
      <c r="U5" s="178" t="s">
        <v>92</v>
      </c>
      <c r="V5" s="179"/>
      <c r="W5" s="175" t="s">
        <v>93</v>
      </c>
      <c r="X5" s="175"/>
      <c r="Y5" s="180" t="s">
        <v>96</v>
      </c>
      <c r="Z5" s="181"/>
      <c r="AA5" s="180" t="s">
        <v>100</v>
      </c>
      <c r="AB5" s="181"/>
      <c r="AC5" s="180"/>
      <c r="AD5" s="181"/>
      <c r="AE5" s="180" t="s">
        <v>207</v>
      </c>
      <c r="AF5" s="181"/>
      <c r="AR5" s="180"/>
      <c r="AS5" s="181"/>
    </row>
    <row r="6" spans="1:50" s="7" customFormat="1" ht="15" customHeight="1">
      <c r="A6" s="132" t="s">
        <v>76</v>
      </c>
      <c r="E6" s="175" t="s">
        <v>61</v>
      </c>
      <c r="F6" s="177"/>
      <c r="G6" s="175" t="s">
        <v>78</v>
      </c>
      <c r="H6" s="177"/>
      <c r="I6" s="175" t="s">
        <v>62</v>
      </c>
      <c r="J6" s="177"/>
      <c r="K6" s="175" t="s">
        <v>85</v>
      </c>
      <c r="L6" s="177"/>
      <c r="M6" s="175" t="s">
        <v>86</v>
      </c>
      <c r="N6" s="177"/>
      <c r="O6" s="175" t="s">
        <v>88</v>
      </c>
      <c r="P6" s="177"/>
      <c r="Q6" s="175" t="s">
        <v>90</v>
      </c>
      <c r="R6" s="177"/>
      <c r="S6" s="175"/>
      <c r="T6" s="177"/>
      <c r="U6" s="175"/>
      <c r="V6" s="177"/>
      <c r="W6" s="173"/>
      <c r="X6" s="174"/>
    </row>
    <row r="7" spans="1:50" s="127" customFormat="1" ht="15" customHeight="1">
      <c r="A7" s="133"/>
      <c r="E7" s="175"/>
      <c r="F7" s="177"/>
      <c r="G7" s="175"/>
      <c r="H7" s="177"/>
      <c r="I7" s="175"/>
      <c r="J7" s="177"/>
      <c r="K7" s="175"/>
      <c r="L7" s="177"/>
      <c r="M7" s="175"/>
      <c r="N7" s="177"/>
      <c r="O7" s="175"/>
      <c r="P7" s="177"/>
      <c r="Q7" s="175"/>
      <c r="R7" s="177"/>
      <c r="S7" s="175"/>
      <c r="T7" s="177"/>
      <c r="U7" s="173"/>
      <c r="V7" s="174"/>
      <c r="W7" s="171"/>
      <c r="X7" s="172"/>
    </row>
    <row r="8" spans="1:50">
      <c r="B8" s="6" t="s">
        <v>14</v>
      </c>
      <c r="C8" s="6" t="s">
        <v>15</v>
      </c>
      <c r="E8" s="6" t="s">
        <v>14</v>
      </c>
      <c r="F8" s="6" t="s">
        <v>15</v>
      </c>
      <c r="G8" s="6" t="s">
        <v>14</v>
      </c>
      <c r="H8" s="6" t="s">
        <v>15</v>
      </c>
      <c r="I8" s="6" t="s">
        <v>14</v>
      </c>
      <c r="J8" s="6" t="s">
        <v>15</v>
      </c>
      <c r="K8" s="6" t="s">
        <v>14</v>
      </c>
      <c r="L8" s="6" t="s">
        <v>15</v>
      </c>
      <c r="M8" s="6" t="s">
        <v>14</v>
      </c>
      <c r="N8" s="6" t="s">
        <v>15</v>
      </c>
      <c r="O8" s="6" t="s">
        <v>14</v>
      </c>
      <c r="P8" s="6" t="s">
        <v>15</v>
      </c>
      <c r="Q8" s="6" t="s">
        <v>14</v>
      </c>
      <c r="R8" s="6" t="s">
        <v>15</v>
      </c>
      <c r="S8" s="6" t="s">
        <v>14</v>
      </c>
      <c r="T8" s="6" t="s">
        <v>15</v>
      </c>
      <c r="U8" s="6" t="s">
        <v>14</v>
      </c>
      <c r="V8" s="6" t="s">
        <v>15</v>
      </c>
      <c r="W8" s="6" t="s">
        <v>14</v>
      </c>
      <c r="X8" s="6" t="s">
        <v>15</v>
      </c>
      <c r="Y8" s="6" t="s">
        <v>14</v>
      </c>
      <c r="Z8" s="6" t="s">
        <v>15</v>
      </c>
      <c r="AA8" s="6" t="s">
        <v>14</v>
      </c>
      <c r="AB8" s="6" t="s">
        <v>15</v>
      </c>
      <c r="AC8" s="6" t="s">
        <v>14</v>
      </c>
      <c r="AD8" s="6" t="s">
        <v>15</v>
      </c>
    </row>
    <row r="9" spans="1:50">
      <c r="A9" s="134" t="s">
        <v>0</v>
      </c>
    </row>
    <row r="10" spans="1:50">
      <c r="A10" s="135" t="s">
        <v>2</v>
      </c>
      <c r="B10" s="136"/>
      <c r="C10" s="136">
        <f>C11+C12</f>
        <v>31316</v>
      </c>
      <c r="E10" s="136"/>
      <c r="F10" s="136">
        <f t="shared" ref="F10:AF10" si="1">F11+F12</f>
        <v>0</v>
      </c>
      <c r="G10" s="136"/>
      <c r="H10" s="136">
        <f t="shared" si="1"/>
        <v>28596</v>
      </c>
      <c r="I10" s="136"/>
      <c r="J10" s="136">
        <f t="shared" si="1"/>
        <v>-4078</v>
      </c>
      <c r="K10" s="136"/>
      <c r="L10" s="136">
        <f t="shared" si="1"/>
        <v>2564</v>
      </c>
      <c r="M10" s="136"/>
      <c r="N10" s="136">
        <f t="shared" si="1"/>
        <v>-1826</v>
      </c>
      <c r="O10" s="136"/>
      <c r="P10" s="136">
        <f t="shared" si="1"/>
        <v>6733</v>
      </c>
      <c r="Q10" s="136"/>
      <c r="R10" s="136">
        <f t="shared" si="1"/>
        <v>0</v>
      </c>
      <c r="S10" s="136"/>
      <c r="T10" s="136">
        <f t="shared" si="1"/>
        <v>0</v>
      </c>
      <c r="U10" s="136"/>
      <c r="V10" s="136">
        <f t="shared" si="1"/>
        <v>-1088</v>
      </c>
      <c r="W10" s="136"/>
      <c r="X10" s="136">
        <f t="shared" si="1"/>
        <v>0</v>
      </c>
      <c r="Y10" s="136"/>
      <c r="Z10" s="136">
        <f t="shared" si="1"/>
        <v>0</v>
      </c>
      <c r="AA10" s="136"/>
      <c r="AB10" s="136">
        <f t="shared" si="1"/>
        <v>0</v>
      </c>
      <c r="AC10" s="136"/>
      <c r="AD10" s="136">
        <f t="shared" si="1"/>
        <v>0</v>
      </c>
      <c r="AE10" s="136"/>
      <c r="AF10" s="136">
        <f t="shared" si="1"/>
        <v>415</v>
      </c>
      <c r="AG10" s="6">
        <f>ROUND(('WP USD'!AG10/'WP USD'!$C$1+'WP EUR'!AG10/'WP EUR'!$C$1+'WP AZN'!AG10/'WP AZN'!$C$1+GBP!AG10/GBP!$C$1),0)</f>
        <v>0</v>
      </c>
      <c r="AH10" s="6">
        <f>ROUND(('WP USD'!AH10/'WP USD'!$C$1+'WP EUR'!AH10/'WP EUR'!$C$1+'WP AZN'!AH10/'WP AZN'!$C$1+GBP!AH10/GBP!$C$1),0)</f>
        <v>0</v>
      </c>
      <c r="AI10" s="6">
        <f>ROUND(('WP USD'!AI10/'WP USD'!$C$1+'WP EUR'!AI10/'WP EUR'!$C$1+'WP AZN'!AI10/'WP AZN'!$C$1+GBP!AI10/GBP!$C$1),0)</f>
        <v>0</v>
      </c>
      <c r="AJ10" s="6">
        <f>ROUND(('WP USD'!AJ10/'WP USD'!$C$1+'WP EUR'!AJ10/'WP EUR'!$C$1+'WP AZN'!AJ10/'WP AZN'!$C$1+GBP!AJ10/GBP!$C$1),0)</f>
        <v>0</v>
      </c>
      <c r="AK10" s="6">
        <f>ROUND(('WP USD'!AK10/'WP USD'!$C$1+'WP EUR'!AK10/'WP EUR'!$C$1+'WP AZN'!AK10/'WP AZN'!$C$1+GBP!AK10/GBP!$C$1),0)</f>
        <v>0</v>
      </c>
      <c r="AL10" s="6">
        <f>ROUND(('WP USD'!AL10/'WP USD'!$C$1+'WP EUR'!AL10/'WP EUR'!$C$1+'WP AZN'!AL10/'WP AZN'!$C$1+GBP!AL10/GBP!$C$1),0)</f>
        <v>0</v>
      </c>
      <c r="AM10" s="6">
        <f>ROUND(('WP USD'!AM10/'WP USD'!$C$1+'WP EUR'!AM10/'WP EUR'!$C$1+'WP AZN'!AM10/'WP AZN'!$C$1+GBP!AM10/GBP!$C$1),0)</f>
        <v>0</v>
      </c>
      <c r="AN10" s="6">
        <f>ROUND(('WP USD'!AN10/'WP USD'!$C$1+'WP EUR'!AN10/'WP EUR'!$C$1+'WP AZN'!AN10/'WP AZN'!$C$1+GBP!AN10/GBP!$C$1),0)</f>
        <v>0</v>
      </c>
      <c r="AO10" s="6">
        <f>ROUND(('WP USD'!AO10/'WP USD'!$C$1+'WP EUR'!AO10/'WP EUR'!$C$1+'WP AZN'!AO10/'WP AZN'!$C$1+GBP!AO10/GBP!$C$1),0)</f>
        <v>0</v>
      </c>
      <c r="AP10" s="6">
        <f>ROUND(('WP USD'!AP10/'WP USD'!$C$1+'WP EUR'!AP10/'WP EUR'!$C$1+'WP AZN'!AP10/'WP AZN'!$C$1+GBP!AP10/GBP!$C$1),0)</f>
        <v>0</v>
      </c>
      <c r="AQ10" s="6">
        <f>ROUND(('WP USD'!AQ10/'WP USD'!$C$1+'WP EUR'!AQ10/'WP EUR'!$C$1+'WP AZN'!AQ10/'WP AZN'!$C$1+GBP!AQ10/GBP!$C$1),0)</f>
        <v>0</v>
      </c>
      <c r="AR10" s="6">
        <f>ROUND(('WP USD'!AR10/'WP USD'!$C$1+'WP EUR'!AR10/'WP EUR'!$C$1+'WP AZN'!AR10/'WP AZN'!$C$1+GBP!AR10/GBP!$C$1),0)</f>
        <v>0</v>
      </c>
      <c r="AS10" s="6">
        <f>ROUND(('WP USD'!AS10/'WP USD'!$C$1+'WP EUR'!AS10/'WP EUR'!$C$1+'WP AZN'!AS10/'WP AZN'!$C$1+GBP!AS10/GBP!$C$1),0)</f>
        <v>0</v>
      </c>
      <c r="AT10" s="6">
        <f>ROUND(('WP USD'!AT10/'WP USD'!$C$1+'WP EUR'!AT10/'WP EUR'!$C$1+'WP AZN'!AT10/'WP AZN'!$C$1+GBP!AT10/GBP!$C$1),0)</f>
        <v>0</v>
      </c>
      <c r="AU10" s="6">
        <f>ROUND(('WP USD'!AU10/'WP USD'!$C$1+'WP EUR'!AU10/'WP EUR'!$C$1+'WP AZN'!AU10/'WP AZN'!$C$1+GBP!AU10/GBP!$C$1),0)</f>
        <v>0</v>
      </c>
      <c r="AV10" s="6">
        <f>ROUND(('WP USD'!AV10/'WP USD'!$C$1+'WP EUR'!AV10/'WP EUR'!$C$1+'WP AZN'!AV10/'WP AZN'!$C$1+GBP!AV10/GBP!$C$1),0)</f>
        <v>0</v>
      </c>
      <c r="AW10" s="6">
        <f>ROUND(('WP USD'!AW10/'WP USD'!$C$1+'WP EUR'!AW10/'WP EUR'!$C$1+'WP AZN'!AW10/'WP AZN'!$C$1+GBP!AW10/GBP!$C$1),0)</f>
        <v>0</v>
      </c>
      <c r="AX10" s="6">
        <f>ROUND(('WP USD'!AX10/'WP USD'!$C$1+'WP EUR'!AX10/'WP EUR'!$C$1+'WP AZN'!AX10/'WP AZN'!$C$1+GBP!AX10/GBP!$C$1),0)</f>
        <v>0</v>
      </c>
    </row>
    <row r="11" spans="1:50">
      <c r="A11" s="131" t="s">
        <v>1</v>
      </c>
      <c r="C11" s="6">
        <f>F11+H11+J11+L11+N11+P11+R11+T11+V11+X11+Z11+AB11+AD11+AF11</f>
        <v>31316</v>
      </c>
      <c r="F11" s="6">
        <f>F83</f>
        <v>0</v>
      </c>
      <c r="G11" s="6">
        <f t="shared" ref="G11:AF11" si="2">G83</f>
        <v>0</v>
      </c>
      <c r="H11" s="6">
        <f t="shared" si="2"/>
        <v>28596</v>
      </c>
      <c r="I11" s="6">
        <f t="shared" si="2"/>
        <v>0</v>
      </c>
      <c r="J11" s="6">
        <f t="shared" si="2"/>
        <v>-4078</v>
      </c>
      <c r="K11" s="6">
        <f t="shared" si="2"/>
        <v>0</v>
      </c>
      <c r="L11" s="6">
        <f t="shared" si="2"/>
        <v>2564</v>
      </c>
      <c r="M11" s="6">
        <f t="shared" si="2"/>
        <v>0</v>
      </c>
      <c r="N11" s="6">
        <f t="shared" si="2"/>
        <v>-1826</v>
      </c>
      <c r="O11" s="6">
        <f t="shared" si="2"/>
        <v>0</v>
      </c>
      <c r="P11" s="6">
        <f t="shared" si="2"/>
        <v>6733</v>
      </c>
      <c r="Q11" s="6">
        <f t="shared" si="2"/>
        <v>0</v>
      </c>
      <c r="R11" s="6">
        <f t="shared" si="2"/>
        <v>0</v>
      </c>
      <c r="S11" s="6">
        <f t="shared" si="2"/>
        <v>0</v>
      </c>
      <c r="T11" s="6">
        <f t="shared" si="2"/>
        <v>0</v>
      </c>
      <c r="U11" s="6">
        <f t="shared" si="2"/>
        <v>0</v>
      </c>
      <c r="V11" s="6">
        <f t="shared" si="2"/>
        <v>-1088</v>
      </c>
      <c r="W11" s="6">
        <f t="shared" si="2"/>
        <v>0</v>
      </c>
      <c r="X11" s="6">
        <f t="shared" si="2"/>
        <v>0</v>
      </c>
      <c r="Y11" s="6">
        <f t="shared" si="2"/>
        <v>0</v>
      </c>
      <c r="Z11" s="6">
        <f t="shared" si="2"/>
        <v>0</v>
      </c>
      <c r="AA11" s="6">
        <f t="shared" si="2"/>
        <v>0</v>
      </c>
      <c r="AB11" s="6">
        <f t="shared" si="2"/>
        <v>0</v>
      </c>
      <c r="AC11" s="6">
        <f t="shared" si="2"/>
        <v>0</v>
      </c>
      <c r="AD11" s="6">
        <f t="shared" si="2"/>
        <v>0</v>
      </c>
      <c r="AE11" s="6">
        <f t="shared" si="2"/>
        <v>0</v>
      </c>
      <c r="AF11" s="6">
        <f t="shared" si="2"/>
        <v>415</v>
      </c>
      <c r="AG11" s="6">
        <f>ROUND(('WP USD'!AG11/'WP USD'!$C$1+'WP EUR'!AG11/'WP EUR'!$C$1+'WP AZN'!AG11/'WP AZN'!$C$1+GBP!AG11/GBP!$C$1),0)</f>
        <v>0</v>
      </c>
      <c r="AH11" s="6">
        <f>ROUND(('WP USD'!AH11/'WP USD'!$C$1+'WP EUR'!AH11/'WP EUR'!$C$1+'WP AZN'!AH11/'WP AZN'!$C$1+GBP!AH11/GBP!$C$1),0)</f>
        <v>0</v>
      </c>
      <c r="AI11" s="6">
        <f>ROUND(('WP USD'!AI11/'WP USD'!$C$1+'WP EUR'!AI11/'WP EUR'!$C$1+'WP AZN'!AI11/'WP AZN'!$C$1+GBP!AI11/GBP!$C$1),0)</f>
        <v>0</v>
      </c>
      <c r="AJ11" s="6">
        <f>ROUND(('WP USD'!AJ11/'WP USD'!$C$1+'WP EUR'!AJ11/'WP EUR'!$C$1+'WP AZN'!AJ11/'WP AZN'!$C$1+GBP!AJ11/GBP!$C$1),0)</f>
        <v>0</v>
      </c>
      <c r="AK11" s="6">
        <f>ROUND(('WP USD'!AK11/'WP USD'!$C$1+'WP EUR'!AK11/'WP EUR'!$C$1+'WP AZN'!AK11/'WP AZN'!$C$1+GBP!AK11/GBP!$C$1),0)</f>
        <v>0</v>
      </c>
      <c r="AL11" s="6">
        <f>ROUND(('WP USD'!AL11/'WP USD'!$C$1+'WP EUR'!AL11/'WP EUR'!$C$1+'WP AZN'!AL11/'WP AZN'!$C$1+GBP!AL11/GBP!$C$1),0)</f>
        <v>0</v>
      </c>
      <c r="AM11" s="6">
        <f>ROUND(('WP USD'!AM11/'WP USD'!$C$1+'WP EUR'!AM11/'WP EUR'!$C$1+'WP AZN'!AM11/'WP AZN'!$C$1+GBP!AM11/GBP!$C$1),0)</f>
        <v>0</v>
      </c>
      <c r="AN11" s="6">
        <f>ROUND(('WP USD'!AN11/'WP USD'!$C$1+'WP EUR'!AN11/'WP EUR'!$C$1+'WP AZN'!AN11/'WP AZN'!$C$1+GBP!AN11/GBP!$C$1),0)</f>
        <v>0</v>
      </c>
      <c r="AO11" s="6">
        <f>ROUND(('WP USD'!AO11/'WP USD'!$C$1+'WP EUR'!AO11/'WP EUR'!$C$1+'WP AZN'!AO11/'WP AZN'!$C$1+GBP!AO11/GBP!$C$1),0)</f>
        <v>0</v>
      </c>
      <c r="AP11" s="6">
        <f>ROUND(('WP USD'!AP11/'WP USD'!$C$1+'WP EUR'!AP11/'WP EUR'!$C$1+'WP AZN'!AP11/'WP AZN'!$C$1+GBP!AP11/GBP!$C$1),0)</f>
        <v>0</v>
      </c>
      <c r="AQ11" s="6">
        <f>ROUND(('WP USD'!AQ11/'WP USD'!$C$1+'WP EUR'!AQ11/'WP EUR'!$C$1+'WP AZN'!AQ11/'WP AZN'!$C$1+GBP!AQ11/GBP!$C$1),0)</f>
        <v>0</v>
      </c>
      <c r="AR11" s="6">
        <f>ROUND(('WP USD'!AR11/'WP USD'!$C$1+'WP EUR'!AR11/'WP EUR'!$C$1+'WP AZN'!AR11/'WP AZN'!$C$1+GBP!AR11/GBP!$C$1),0)</f>
        <v>0</v>
      </c>
      <c r="AS11" s="6">
        <f>ROUND(('WP USD'!AS11/'WP USD'!$C$1+'WP EUR'!AS11/'WP EUR'!$C$1+'WP AZN'!AS11/'WP AZN'!$C$1+GBP!AS11/GBP!$C$1),0)</f>
        <v>0</v>
      </c>
      <c r="AT11" s="6">
        <f>ROUND(('WP USD'!AT11/'WP USD'!$C$1+'WP EUR'!AT11/'WP EUR'!$C$1+'WP AZN'!AT11/'WP AZN'!$C$1+GBP!AT11/GBP!$C$1),0)</f>
        <v>0</v>
      </c>
      <c r="AU11" s="6">
        <f>ROUND(('WP USD'!AU11/'WP USD'!$C$1+'WP EUR'!AU11/'WP EUR'!$C$1+'WP AZN'!AU11/'WP AZN'!$C$1+GBP!AU11/GBP!$C$1),0)</f>
        <v>0</v>
      </c>
      <c r="AV11" s="6">
        <f>ROUND(('WP USD'!AV11/'WP USD'!$C$1+'WP EUR'!AV11/'WP EUR'!$C$1+'WP AZN'!AV11/'WP AZN'!$C$1+GBP!AV11/GBP!$C$1),0)</f>
        <v>0</v>
      </c>
      <c r="AW11" s="6">
        <f>ROUND(('WP USD'!AW11/'WP USD'!$C$1+'WP EUR'!AW11/'WP EUR'!$C$1+'WP AZN'!AW11/'WP AZN'!$C$1+GBP!AW11/GBP!$C$1),0)</f>
        <v>0</v>
      </c>
      <c r="AX11" s="6">
        <f>ROUND(('WP USD'!AX11/'WP USD'!$C$1+'WP EUR'!AX11/'WP EUR'!$C$1+'WP AZN'!AX11/'WP AZN'!$C$1+GBP!AX11/GBP!$C$1),0)</f>
        <v>0</v>
      </c>
    </row>
    <row r="12" spans="1:50">
      <c r="A12" s="131" t="s">
        <v>75</v>
      </c>
      <c r="C12" s="6">
        <f>F12+H12+J12+L12+N12+P12+R12+T12+V12+X12+Z12+AB12+AD12+AF12</f>
        <v>0</v>
      </c>
      <c r="F12" s="6">
        <f>ROUND(('WP USD'!F12/'WP USD'!$C$1+'WP EUR'!F12/'WP EUR'!$C$1+'WP AZN'!F12/'WP AZN'!$C$1+GBP!F12/GBP!$C$1),0)</f>
        <v>0</v>
      </c>
      <c r="H12" s="6">
        <f>ROUND(('WP USD'!H12/'WP USD'!$C$1+'WP EUR'!H12/'WP EUR'!$C$1+'WP AZN'!H12/'WP AZN'!$C$1+GBP!H12/GBP!$C$1),0)</f>
        <v>0</v>
      </c>
      <c r="J12" s="6">
        <f>ROUND(('WP USD'!J12/'WP USD'!$C$1+'WP EUR'!J12/'WP EUR'!$C$1+'WP AZN'!J12/'WP AZN'!$C$1+GBP!J12/GBP!$C$1),0)</f>
        <v>0</v>
      </c>
      <c r="L12" s="6">
        <f>ROUND(('WP USD'!L12/'WP USD'!$C$1+'WP EUR'!L12/'WP EUR'!$C$1+'WP AZN'!L12/'WP AZN'!$C$1+GBP!L12/GBP!$C$1),0)</f>
        <v>0</v>
      </c>
      <c r="N12" s="6">
        <f>ROUND(('WP USD'!N12/'WP USD'!$C$1+'WP EUR'!N12/'WP EUR'!$C$1+'WP AZN'!N12/'WP AZN'!$C$1+GBP!N12/GBP!$C$1),0)</f>
        <v>0</v>
      </c>
      <c r="P12" s="6">
        <f>ROUND(('WP USD'!P12/'WP USD'!$C$1+'WP EUR'!P12/'WP EUR'!$C$1+'WP AZN'!P12/'WP AZN'!$C$1+GBP!P12/GBP!$C$1),0)</f>
        <v>0</v>
      </c>
      <c r="R12" s="6">
        <f>ROUND(('WP USD'!R12/'WP USD'!$C$1+'WP EUR'!R12/'WP EUR'!$C$1+'WP AZN'!R12/'WP AZN'!$C$1+GBP!R12/GBP!$C$1),0)</f>
        <v>0</v>
      </c>
      <c r="T12" s="6">
        <f>ROUND(('WP USD'!T12/'WP USD'!$C$1+'WP EUR'!T12/'WP EUR'!$C$1+'WP AZN'!T12/'WP AZN'!$C$1+GBP!T12/GBP!$C$1),0)</f>
        <v>0</v>
      </c>
      <c r="V12" s="6">
        <f>ROUND(('WP USD'!V12/'WP USD'!$C$1+'WP EUR'!V12/'WP EUR'!$C$1+'WP AZN'!V12/'WP AZN'!$C$1+GBP!V12/GBP!$C$1),0)</f>
        <v>0</v>
      </c>
      <c r="X12" s="6">
        <f>ROUND(('WP USD'!X12/'WP USD'!$C$1+'WP EUR'!X12/'WP EUR'!$C$1+'WP AZN'!X12/'WP AZN'!$C$1+GBP!X12/GBP!$C$1),0)</f>
        <v>0</v>
      </c>
      <c r="Z12" s="6">
        <f>ROUND(('WP USD'!Z12/'WP USD'!$C$1+'WP EUR'!Z12/'WP EUR'!$C$1+'WP AZN'!Z12/'WP AZN'!$C$1+GBP!Z12/GBP!$C$1),0)</f>
        <v>0</v>
      </c>
      <c r="AB12" s="6">
        <f>ROUND(('WP USD'!AB12/'WP USD'!$C$1+'WP EUR'!AB12/'WP EUR'!$C$1+'WP AZN'!AB12/'WP AZN'!$C$1+GBP!AB12/GBP!$C$1),0)</f>
        <v>0</v>
      </c>
      <c r="AD12" s="6">
        <f>ROUND(('WP USD'!AD12/'WP USD'!$C$1+'WP EUR'!AD12/'WP EUR'!$C$1+'WP AZN'!AD12/'WP AZN'!$C$1+GBP!AD12/GBP!$C$1),0)</f>
        <v>0</v>
      </c>
      <c r="AF12" s="6">
        <f>ROUND(('WP USD'!AF12/'WP USD'!$C$1+'WP EUR'!AF12/'WP EUR'!$C$1+'WP AZN'!AF12/'WP AZN'!$C$1+GBP!AF12/GBP!$C$1),0)</f>
        <v>0</v>
      </c>
      <c r="AG12" s="6">
        <f>ROUND(('WP USD'!AG12/'WP USD'!$C$1+'WP EUR'!AG12/'WP EUR'!$C$1+'WP AZN'!AG12/'WP AZN'!$C$1+GBP!AG12/GBP!$C$1),0)</f>
        <v>0</v>
      </c>
      <c r="AH12" s="6">
        <f>ROUND(('WP USD'!AH12/'WP USD'!$C$1+'WP EUR'!AH12/'WP EUR'!$C$1+'WP AZN'!AH12/'WP AZN'!$C$1+GBP!AH12/GBP!$C$1),0)</f>
        <v>0</v>
      </c>
      <c r="AI12" s="6">
        <f>ROUND(('WP USD'!AI12/'WP USD'!$C$1+'WP EUR'!AI12/'WP EUR'!$C$1+'WP AZN'!AI12/'WP AZN'!$C$1+GBP!AI12/GBP!$C$1),0)</f>
        <v>0</v>
      </c>
      <c r="AJ12" s="6">
        <f>ROUND(('WP USD'!AJ12/'WP USD'!$C$1+'WP EUR'!AJ12/'WP EUR'!$C$1+'WP AZN'!AJ12/'WP AZN'!$C$1+GBP!AJ12/GBP!$C$1),0)</f>
        <v>0</v>
      </c>
      <c r="AK12" s="6">
        <f>ROUND(('WP USD'!AK12/'WP USD'!$C$1+'WP EUR'!AK12/'WP EUR'!$C$1+'WP AZN'!AK12/'WP AZN'!$C$1+GBP!AK12/GBP!$C$1),0)</f>
        <v>0</v>
      </c>
      <c r="AL12" s="6">
        <f>ROUND(('WP USD'!AL12/'WP USD'!$C$1+'WP EUR'!AL12/'WP EUR'!$C$1+'WP AZN'!AL12/'WP AZN'!$C$1+GBP!AL12/GBP!$C$1),0)</f>
        <v>0</v>
      </c>
      <c r="AM12" s="6">
        <f>ROUND(('WP USD'!AM12/'WP USD'!$C$1+'WP EUR'!AM12/'WP EUR'!$C$1+'WP AZN'!AM12/'WP AZN'!$C$1+GBP!AM12/GBP!$C$1),0)</f>
        <v>0</v>
      </c>
      <c r="AN12" s="6">
        <f>ROUND(('WP USD'!AN12/'WP USD'!$C$1+'WP EUR'!AN12/'WP EUR'!$C$1+'WP AZN'!AN12/'WP AZN'!$C$1+GBP!AN12/GBP!$C$1),0)</f>
        <v>0</v>
      </c>
      <c r="AO12" s="6">
        <f>ROUND(('WP USD'!AO12/'WP USD'!$C$1+'WP EUR'!AO12/'WP EUR'!$C$1+'WP AZN'!AO12/'WP AZN'!$C$1+GBP!AO12/GBP!$C$1),0)</f>
        <v>0</v>
      </c>
      <c r="AP12" s="6">
        <f>ROUND(('WP USD'!AP12/'WP USD'!$C$1+'WP EUR'!AP12/'WP EUR'!$C$1+'WP AZN'!AP12/'WP AZN'!$C$1+GBP!AP12/GBP!$C$1),0)</f>
        <v>0</v>
      </c>
      <c r="AQ12" s="6">
        <f>ROUND(('WP USD'!AQ12/'WP USD'!$C$1+'WP EUR'!AQ12/'WP EUR'!$C$1+'WP AZN'!AQ12/'WP AZN'!$C$1+GBP!AQ12/GBP!$C$1),0)</f>
        <v>0</v>
      </c>
      <c r="AR12" s="6">
        <f>ROUND(('WP USD'!AR12/'WP USD'!$C$1+'WP EUR'!AR12/'WP EUR'!$C$1+'WP AZN'!AR12/'WP AZN'!$C$1+GBP!AR12/GBP!$C$1),0)</f>
        <v>0</v>
      </c>
      <c r="AS12" s="6">
        <f>ROUND(('WP USD'!AS12/'WP USD'!$C$1+'WP EUR'!AS12/'WP EUR'!$C$1+'WP AZN'!AS12/'WP AZN'!$C$1+GBP!AS12/GBP!$C$1),0)</f>
        <v>0</v>
      </c>
      <c r="AT12" s="6">
        <f>ROUND(('WP USD'!AT12/'WP USD'!$C$1+'WP EUR'!AT12/'WP EUR'!$C$1+'WP AZN'!AT12/'WP AZN'!$C$1+GBP!AT12/GBP!$C$1),0)</f>
        <v>0</v>
      </c>
      <c r="AU12" s="6">
        <f>ROUND(('WP USD'!AU12/'WP USD'!$C$1+'WP EUR'!AU12/'WP EUR'!$C$1+'WP AZN'!AU12/'WP AZN'!$C$1+GBP!AU12/GBP!$C$1),0)</f>
        <v>0</v>
      </c>
      <c r="AV12" s="6">
        <f>ROUND(('WP USD'!AV12/'WP USD'!$C$1+'WP EUR'!AV12/'WP EUR'!$C$1+'WP AZN'!AV12/'WP AZN'!$C$1+GBP!AV12/GBP!$C$1),0)</f>
        <v>0</v>
      </c>
      <c r="AW12" s="6">
        <f>ROUND(('WP USD'!AW12/'WP USD'!$C$1+'WP EUR'!AW12/'WP EUR'!$C$1+'WP AZN'!AW12/'WP AZN'!$C$1+GBP!AW12/GBP!$C$1),0)</f>
        <v>0</v>
      </c>
      <c r="AX12" s="6">
        <f>ROUND(('WP USD'!AX12/'WP USD'!$C$1+'WP EUR'!AX12/'WP EUR'!$C$1+'WP AZN'!AX12/'WP AZN'!$C$1+GBP!AX12/GBP!$C$1),0)</f>
        <v>0</v>
      </c>
    </row>
    <row r="13" spans="1:50">
      <c r="A13" s="135" t="s">
        <v>3</v>
      </c>
      <c r="B13" s="136"/>
      <c r="C13" s="136">
        <f>C14</f>
        <v>0</v>
      </c>
      <c r="E13" s="136"/>
      <c r="F13" s="136">
        <f t="shared" ref="F13:AF13" si="3">F14</f>
        <v>0</v>
      </c>
      <c r="G13" s="136"/>
      <c r="H13" s="136">
        <f t="shared" si="3"/>
        <v>0</v>
      </c>
      <c r="I13" s="136"/>
      <c r="J13" s="136">
        <f t="shared" si="3"/>
        <v>0</v>
      </c>
      <c r="K13" s="136"/>
      <c r="L13" s="136">
        <f t="shared" si="3"/>
        <v>0</v>
      </c>
      <c r="M13" s="136"/>
      <c r="N13" s="136">
        <f t="shared" si="3"/>
        <v>0</v>
      </c>
      <c r="O13" s="136"/>
      <c r="P13" s="136">
        <f t="shared" si="3"/>
        <v>0</v>
      </c>
      <c r="Q13" s="136"/>
      <c r="R13" s="136">
        <f t="shared" si="3"/>
        <v>0</v>
      </c>
      <c r="S13" s="136"/>
      <c r="T13" s="136">
        <f t="shared" si="3"/>
        <v>0</v>
      </c>
      <c r="U13" s="136"/>
      <c r="V13" s="136">
        <f t="shared" si="3"/>
        <v>0</v>
      </c>
      <c r="W13" s="136"/>
      <c r="X13" s="136">
        <f t="shared" si="3"/>
        <v>0</v>
      </c>
      <c r="Y13" s="136"/>
      <c r="Z13" s="136">
        <f t="shared" si="3"/>
        <v>0</v>
      </c>
      <c r="AA13" s="136"/>
      <c r="AB13" s="136">
        <f t="shared" si="3"/>
        <v>0</v>
      </c>
      <c r="AC13" s="136"/>
      <c r="AD13" s="136">
        <f t="shared" si="3"/>
        <v>0</v>
      </c>
      <c r="AE13" s="136"/>
      <c r="AF13" s="136">
        <f t="shared" si="3"/>
        <v>0</v>
      </c>
      <c r="AG13" s="6">
        <f>ROUND(('WP USD'!AG13/'WP USD'!$C$1+'WP EUR'!AG13/'WP EUR'!$C$1+'WP AZN'!AG13/'WP AZN'!$C$1+GBP!AG13/GBP!$C$1),0)</f>
        <v>0</v>
      </c>
      <c r="AH13" s="6">
        <f>ROUND(('WP USD'!AH13/'WP USD'!$C$1+'WP EUR'!AH13/'WP EUR'!$C$1+'WP AZN'!AH13/'WP AZN'!$C$1+GBP!AH13/GBP!$C$1),0)</f>
        <v>0</v>
      </c>
      <c r="AI13" s="6">
        <f>ROUND(('WP USD'!AI13/'WP USD'!$C$1+'WP EUR'!AI13/'WP EUR'!$C$1+'WP AZN'!AI13/'WP AZN'!$C$1+GBP!AI13/GBP!$C$1),0)</f>
        <v>0</v>
      </c>
      <c r="AJ13" s="6">
        <f>ROUND(('WP USD'!AJ13/'WP USD'!$C$1+'WP EUR'!AJ13/'WP EUR'!$C$1+'WP AZN'!AJ13/'WP AZN'!$C$1+GBP!AJ13/GBP!$C$1),0)</f>
        <v>0</v>
      </c>
      <c r="AK13" s="6">
        <f>ROUND(('WP USD'!AK13/'WP USD'!$C$1+'WP EUR'!AK13/'WP EUR'!$C$1+'WP AZN'!AK13/'WP AZN'!$C$1+GBP!AK13/GBP!$C$1),0)</f>
        <v>0</v>
      </c>
      <c r="AL13" s="6">
        <f>ROUND(('WP USD'!AL13/'WP USD'!$C$1+'WP EUR'!AL13/'WP EUR'!$C$1+'WP AZN'!AL13/'WP AZN'!$C$1+GBP!AL13/GBP!$C$1),0)</f>
        <v>0</v>
      </c>
      <c r="AM13" s="6">
        <f>ROUND(('WP USD'!AM13/'WP USD'!$C$1+'WP EUR'!AM13/'WP EUR'!$C$1+'WP AZN'!AM13/'WP AZN'!$C$1+GBP!AM13/GBP!$C$1),0)</f>
        <v>0</v>
      </c>
      <c r="AN13" s="6">
        <f>ROUND(('WP USD'!AN13/'WP USD'!$C$1+'WP EUR'!AN13/'WP EUR'!$C$1+'WP AZN'!AN13/'WP AZN'!$C$1+GBP!AN13/GBP!$C$1),0)</f>
        <v>0</v>
      </c>
      <c r="AO13" s="6">
        <f>ROUND(('WP USD'!AO13/'WP USD'!$C$1+'WP EUR'!AO13/'WP EUR'!$C$1+'WP AZN'!AO13/'WP AZN'!$C$1+GBP!AO13/GBP!$C$1),0)</f>
        <v>0</v>
      </c>
      <c r="AP13" s="6">
        <f>ROUND(('WP USD'!AP13/'WP USD'!$C$1+'WP EUR'!AP13/'WP EUR'!$C$1+'WP AZN'!AP13/'WP AZN'!$C$1+GBP!AP13/GBP!$C$1),0)</f>
        <v>0</v>
      </c>
      <c r="AQ13" s="6">
        <f>ROUND(('WP USD'!AQ13/'WP USD'!$C$1+'WP EUR'!AQ13/'WP EUR'!$C$1+'WP AZN'!AQ13/'WP AZN'!$C$1+GBP!AQ13/GBP!$C$1),0)</f>
        <v>0</v>
      </c>
      <c r="AR13" s="6">
        <f>ROUND(('WP USD'!AR13/'WP USD'!$C$1+'WP EUR'!AR13/'WP EUR'!$C$1+'WP AZN'!AR13/'WP AZN'!$C$1+GBP!AR13/GBP!$C$1),0)</f>
        <v>0</v>
      </c>
      <c r="AS13" s="6">
        <f>ROUND(('WP USD'!AS13/'WP USD'!$C$1+'WP EUR'!AS13/'WP EUR'!$C$1+'WP AZN'!AS13/'WP AZN'!$C$1+GBP!AS13/GBP!$C$1),0)</f>
        <v>0</v>
      </c>
      <c r="AT13" s="6">
        <f>ROUND(('WP USD'!AT13/'WP USD'!$C$1+'WP EUR'!AT13/'WP EUR'!$C$1+'WP AZN'!AT13/'WP AZN'!$C$1+GBP!AT13/GBP!$C$1),0)</f>
        <v>0</v>
      </c>
      <c r="AU13" s="6">
        <f>ROUND(('WP USD'!AU13/'WP USD'!$C$1+'WP EUR'!AU13/'WP EUR'!$C$1+'WP AZN'!AU13/'WP AZN'!$C$1+GBP!AU13/GBP!$C$1),0)</f>
        <v>0</v>
      </c>
      <c r="AV13" s="6">
        <f>ROUND(('WP USD'!AV13/'WP USD'!$C$1+'WP EUR'!AV13/'WP EUR'!$C$1+'WP AZN'!AV13/'WP AZN'!$C$1+GBP!AV13/GBP!$C$1),0)</f>
        <v>0</v>
      </c>
      <c r="AW13" s="6">
        <f>ROUND(('WP USD'!AW13/'WP USD'!$C$1+'WP EUR'!AW13/'WP EUR'!$C$1+'WP AZN'!AW13/'WP AZN'!$C$1+GBP!AW13/GBP!$C$1),0)</f>
        <v>0</v>
      </c>
      <c r="AX13" s="6">
        <f>ROUND(('WP USD'!AX13/'WP USD'!$C$1+'WP EUR'!AX13/'WP EUR'!$C$1+'WP AZN'!AX13/'WP AZN'!$C$1+GBP!AX13/GBP!$C$1),0)</f>
        <v>0</v>
      </c>
    </row>
    <row r="14" spans="1:50">
      <c r="A14" s="131" t="s">
        <v>4</v>
      </c>
      <c r="C14" s="6">
        <f t="shared" ref="C14:C15" si="4">F14+H14+J14+L14+N14+P14+R14+T14+V14+X14+Z14+AB14+AD14+AF14</f>
        <v>0</v>
      </c>
      <c r="F14" s="6">
        <f>ROUND(('WP USD'!F14/'WP USD'!$C$1+'WP EUR'!F14/'WP EUR'!$C$1+'WP AZN'!F14/'WP AZN'!$C$1+GBP!F14/GBP!$C$1),0)</f>
        <v>0</v>
      </c>
      <c r="H14" s="6">
        <f>ROUND(('WP USD'!H14/'WP USD'!$C$1+'WP EUR'!H14/'WP EUR'!$C$1+'WP AZN'!H14/'WP AZN'!$C$1+GBP!H14/GBP!$C$1),0)</f>
        <v>0</v>
      </c>
      <c r="J14" s="6">
        <f>ROUND(('WP USD'!J14/'WP USD'!$C$1+'WP EUR'!J14/'WP EUR'!$C$1+'WP AZN'!J14/'WP AZN'!$C$1+GBP!J14/GBP!$C$1),0)</f>
        <v>0</v>
      </c>
      <c r="L14" s="6">
        <f>ROUND(('WP USD'!L14/'WP USD'!$C$1+'WP EUR'!L14/'WP EUR'!$C$1+'WP AZN'!L14/'WP AZN'!$C$1+GBP!L14/GBP!$C$1),0)</f>
        <v>0</v>
      </c>
      <c r="N14" s="6">
        <f>ROUND(('WP USD'!N14/'WP USD'!$C$1+'WP EUR'!N14/'WP EUR'!$C$1+'WP AZN'!N14/'WP AZN'!$C$1+GBP!N14/GBP!$C$1),0)</f>
        <v>0</v>
      </c>
      <c r="P14" s="6">
        <f>ROUND(('WP USD'!P14/'WP USD'!$C$1+'WP EUR'!P14/'WP EUR'!$C$1+'WP AZN'!P14/'WP AZN'!$C$1+GBP!P14/GBP!$C$1),0)</f>
        <v>0</v>
      </c>
      <c r="R14" s="6">
        <f>ROUND(('WP USD'!R14/'WP USD'!$C$1+'WP EUR'!R14/'WP EUR'!$C$1+'WP AZN'!R14/'WP AZN'!$C$1+GBP!R14/GBP!$C$1),0)</f>
        <v>0</v>
      </c>
      <c r="T14" s="6">
        <f>ROUND(('WP USD'!T14/'WP USD'!$C$1+'WP EUR'!T14/'WP EUR'!$C$1+'WP AZN'!T14/'WP AZN'!$C$1+GBP!T14/GBP!$C$1),0)</f>
        <v>0</v>
      </c>
      <c r="V14" s="6">
        <f>ROUND(('WP USD'!V14/'WP USD'!$C$1+'WP EUR'!V14/'WP EUR'!$C$1+'WP AZN'!V14/'WP AZN'!$C$1+GBP!V14/GBP!$C$1),0)</f>
        <v>0</v>
      </c>
      <c r="X14" s="6">
        <f>ROUND(('WP USD'!X14/'WP USD'!$C$1+'WP EUR'!X14/'WP EUR'!$C$1+'WP AZN'!X14/'WP AZN'!$C$1+GBP!X14/GBP!$C$1),0)</f>
        <v>0</v>
      </c>
      <c r="Z14" s="6">
        <f>ROUND(('WP USD'!Z14/'WP USD'!$C$1+'WP EUR'!Z14/'WP EUR'!$C$1+'WP AZN'!Z14/'WP AZN'!$C$1+GBP!Z14/GBP!$C$1),0)</f>
        <v>0</v>
      </c>
      <c r="AB14" s="6">
        <f>ROUND(('WP USD'!AB14/'WP USD'!$C$1+'WP EUR'!AB14/'WP EUR'!$C$1+'WP AZN'!AB14/'WP AZN'!$C$1+GBP!AB14/GBP!$C$1),0)</f>
        <v>0</v>
      </c>
      <c r="AD14" s="6">
        <f>ROUND(('WP USD'!AD14/'WP USD'!$C$1+'WP EUR'!AD14/'WP EUR'!$C$1+'WP AZN'!AD14/'WP AZN'!$C$1+GBP!AD14/GBP!$C$1),0)</f>
        <v>0</v>
      </c>
      <c r="AF14" s="6">
        <f>ROUND(('WP USD'!AF14/'WP USD'!$C$1+'WP EUR'!AF14/'WP EUR'!$C$1+'WP AZN'!AF14/'WP AZN'!$C$1+GBP!AF14/GBP!$C$1),0)</f>
        <v>0</v>
      </c>
      <c r="AG14" s="6">
        <f>ROUND(('WP USD'!AG14/'WP USD'!$C$1+'WP EUR'!AG14/'WP EUR'!$C$1+'WP AZN'!AG14/'WP AZN'!$C$1+GBP!AG14/GBP!$C$1),0)</f>
        <v>0</v>
      </c>
      <c r="AH14" s="6">
        <f>ROUND(('WP USD'!AH14/'WP USD'!$C$1+'WP EUR'!AH14/'WP EUR'!$C$1+'WP AZN'!AH14/'WP AZN'!$C$1+GBP!AH14/GBP!$C$1),0)</f>
        <v>0</v>
      </c>
      <c r="AI14" s="6">
        <f>ROUND(('WP USD'!AI14/'WP USD'!$C$1+'WP EUR'!AI14/'WP EUR'!$C$1+'WP AZN'!AI14/'WP AZN'!$C$1+GBP!AI14/GBP!$C$1),0)</f>
        <v>0</v>
      </c>
      <c r="AJ14" s="6">
        <f>ROUND(('WP USD'!AJ14/'WP USD'!$C$1+'WP EUR'!AJ14/'WP EUR'!$C$1+'WP AZN'!AJ14/'WP AZN'!$C$1+GBP!AJ14/GBP!$C$1),0)</f>
        <v>0</v>
      </c>
      <c r="AK14" s="6">
        <f>ROUND(('WP USD'!AK14/'WP USD'!$C$1+'WP EUR'!AK14/'WP EUR'!$C$1+'WP AZN'!AK14/'WP AZN'!$C$1+GBP!AK14/GBP!$C$1),0)</f>
        <v>0</v>
      </c>
      <c r="AL14" s="6">
        <f>ROUND(('WP USD'!AL14/'WP USD'!$C$1+'WP EUR'!AL14/'WP EUR'!$C$1+'WP AZN'!AL14/'WP AZN'!$C$1+GBP!AL14/GBP!$C$1),0)</f>
        <v>0</v>
      </c>
      <c r="AM14" s="6">
        <f>ROUND(('WP USD'!AM14/'WP USD'!$C$1+'WP EUR'!AM14/'WP EUR'!$C$1+'WP AZN'!AM14/'WP AZN'!$C$1+GBP!AM14/GBP!$C$1),0)</f>
        <v>0</v>
      </c>
      <c r="AN14" s="6">
        <f>ROUND(('WP USD'!AN14/'WP USD'!$C$1+'WP EUR'!AN14/'WP EUR'!$C$1+'WP AZN'!AN14/'WP AZN'!$C$1+GBP!AN14/GBP!$C$1),0)</f>
        <v>0</v>
      </c>
      <c r="AO14" s="6">
        <f>ROUND(('WP USD'!AO14/'WP USD'!$C$1+'WP EUR'!AO14/'WP EUR'!$C$1+'WP AZN'!AO14/'WP AZN'!$C$1+GBP!AO14/GBP!$C$1),0)</f>
        <v>0</v>
      </c>
      <c r="AP14" s="6">
        <f>ROUND(('WP USD'!AP14/'WP USD'!$C$1+'WP EUR'!AP14/'WP EUR'!$C$1+'WP AZN'!AP14/'WP AZN'!$C$1+GBP!AP14/GBP!$C$1),0)</f>
        <v>0</v>
      </c>
      <c r="AQ14" s="6">
        <f>ROUND(('WP USD'!AQ14/'WP USD'!$C$1+'WP EUR'!AQ14/'WP EUR'!$C$1+'WP AZN'!AQ14/'WP AZN'!$C$1+GBP!AQ14/GBP!$C$1),0)</f>
        <v>0</v>
      </c>
      <c r="AR14" s="6">
        <f>ROUND(('WP USD'!AR14/'WP USD'!$C$1+'WP EUR'!AR14/'WP EUR'!$C$1+'WP AZN'!AR14/'WP AZN'!$C$1+GBP!AR14/GBP!$C$1),0)</f>
        <v>0</v>
      </c>
      <c r="AS14" s="6">
        <f>ROUND(('WP USD'!AS14/'WP USD'!$C$1+'WP EUR'!AS14/'WP EUR'!$C$1+'WP AZN'!AS14/'WP AZN'!$C$1+GBP!AS14/GBP!$C$1),0)</f>
        <v>0</v>
      </c>
      <c r="AT14" s="6">
        <f>ROUND(('WP USD'!AT14/'WP USD'!$C$1+'WP EUR'!AT14/'WP EUR'!$C$1+'WP AZN'!AT14/'WP AZN'!$C$1+GBP!AT14/GBP!$C$1),0)</f>
        <v>0</v>
      </c>
      <c r="AU14" s="6">
        <f>ROUND(('WP USD'!AU14/'WP USD'!$C$1+'WP EUR'!AU14/'WP EUR'!$C$1+'WP AZN'!AU14/'WP AZN'!$C$1+GBP!AU14/GBP!$C$1),0)</f>
        <v>0</v>
      </c>
      <c r="AV14" s="6">
        <f>ROUND(('WP USD'!AV14/'WP USD'!$C$1+'WP EUR'!AV14/'WP EUR'!$C$1+'WP AZN'!AV14/'WP AZN'!$C$1+GBP!AV14/GBP!$C$1),0)</f>
        <v>0</v>
      </c>
      <c r="AW14" s="6">
        <f>ROUND(('WP USD'!AW14/'WP USD'!$C$1+'WP EUR'!AW14/'WP EUR'!$C$1+'WP AZN'!AW14/'WP AZN'!$C$1+GBP!AW14/GBP!$C$1),0)</f>
        <v>0</v>
      </c>
      <c r="AX14" s="6">
        <f>ROUND(('WP USD'!AX14/'WP USD'!$C$1+'WP EUR'!AX14/'WP EUR'!$C$1+'WP AZN'!AX14/'WP AZN'!$C$1+GBP!AX14/GBP!$C$1),0)</f>
        <v>0</v>
      </c>
    </row>
    <row r="15" spans="1:50">
      <c r="C15" s="6">
        <f t="shared" si="4"/>
        <v>0</v>
      </c>
      <c r="F15" s="6">
        <f>ROUND(('WP USD'!F15/'WP USD'!$C$1+'WP EUR'!F15/'WP EUR'!$C$1+'WP AZN'!F15/'WP AZN'!$C$1+GBP!F15/GBP!$C$1),0)</f>
        <v>0</v>
      </c>
      <c r="H15" s="6">
        <f>ROUND(('WP USD'!H15/'WP USD'!$C$1+'WP EUR'!H15/'WP EUR'!$C$1+'WP AZN'!H15/'WP AZN'!$C$1+GBP!H15/GBP!$C$1),0)</f>
        <v>0</v>
      </c>
      <c r="J15" s="6">
        <f>ROUND(('WP USD'!J15/'WP USD'!$C$1+'WP EUR'!J15/'WP EUR'!$C$1+'WP AZN'!J15/'WP AZN'!$C$1+GBP!J15/GBP!$C$1),0)</f>
        <v>0</v>
      </c>
      <c r="L15" s="6">
        <f>ROUND(('WP USD'!L15/'WP USD'!$C$1+'WP EUR'!L15/'WP EUR'!$C$1+'WP AZN'!L15/'WP AZN'!$C$1+GBP!L15/GBP!$C$1),0)</f>
        <v>0</v>
      </c>
      <c r="N15" s="6">
        <f>ROUND(('WP USD'!N15/'WP USD'!$C$1+'WP EUR'!N15/'WP EUR'!$C$1+'WP AZN'!N15/'WP AZN'!$C$1+GBP!N15/GBP!$C$1),0)</f>
        <v>0</v>
      </c>
      <c r="P15" s="6">
        <f>ROUND(('WP USD'!P15/'WP USD'!$C$1+'WP EUR'!P15/'WP EUR'!$C$1+'WP AZN'!P15/'WP AZN'!$C$1+GBP!P15/GBP!$C$1),0)</f>
        <v>0</v>
      </c>
      <c r="R15" s="6">
        <f>ROUND(('WP USD'!R15/'WP USD'!$C$1+'WP EUR'!R15/'WP EUR'!$C$1+'WP AZN'!R15/'WP AZN'!$C$1+GBP!R15/GBP!$C$1),0)</f>
        <v>0</v>
      </c>
      <c r="T15" s="6">
        <f>ROUND(('WP USD'!T15/'WP USD'!$C$1+'WP EUR'!T15/'WP EUR'!$C$1+'WP AZN'!T15/'WP AZN'!$C$1+GBP!T15/GBP!$C$1),0)</f>
        <v>0</v>
      </c>
      <c r="V15" s="6">
        <f>ROUND(('WP USD'!V15/'WP USD'!$C$1+'WP EUR'!V15/'WP EUR'!$C$1+'WP AZN'!V15/'WP AZN'!$C$1+GBP!V15/GBP!$C$1),0)</f>
        <v>0</v>
      </c>
      <c r="X15" s="6">
        <f>ROUND(('WP USD'!X15/'WP USD'!$C$1+'WP EUR'!X15/'WP EUR'!$C$1+'WP AZN'!X15/'WP AZN'!$C$1+GBP!X15/GBP!$C$1),0)</f>
        <v>0</v>
      </c>
      <c r="Z15" s="6">
        <f>ROUND(('WP USD'!Z15/'WP USD'!$C$1+'WP EUR'!Z15/'WP EUR'!$C$1+'WP AZN'!Z15/'WP AZN'!$C$1+GBP!Z15/GBP!$C$1),0)</f>
        <v>0</v>
      </c>
      <c r="AB15" s="6">
        <f>ROUND(('WP USD'!AB15/'WP USD'!$C$1+'WP EUR'!AB15/'WP EUR'!$C$1+'WP AZN'!AB15/'WP AZN'!$C$1+GBP!AB15/GBP!$C$1),0)</f>
        <v>0</v>
      </c>
      <c r="AD15" s="6">
        <f>ROUND(('WP USD'!AD15/'WP USD'!$C$1+'WP EUR'!AD15/'WP EUR'!$C$1+'WP AZN'!AD15/'WP AZN'!$C$1+GBP!AD15/GBP!$C$1),0)</f>
        <v>0</v>
      </c>
      <c r="AF15" s="6">
        <f>ROUND(('WP USD'!AF15/'WP USD'!$C$1+'WP EUR'!AF15/'WP EUR'!$C$1+'WP AZN'!AF15/'WP AZN'!$C$1+GBP!AF15/GBP!$C$1),0)</f>
        <v>0</v>
      </c>
      <c r="AG15" s="6">
        <f>ROUND(('WP USD'!AG15/'WP USD'!$C$1+'WP EUR'!AG15/'WP EUR'!$C$1+'WP AZN'!AG15/'WP AZN'!$C$1+GBP!AG15/GBP!$C$1),0)</f>
        <v>0</v>
      </c>
      <c r="AH15" s="6">
        <f>ROUND(('WP USD'!AH15/'WP USD'!$C$1+'WP EUR'!AH15/'WP EUR'!$C$1+'WP AZN'!AH15/'WP AZN'!$C$1+GBP!AH15/GBP!$C$1),0)</f>
        <v>0</v>
      </c>
      <c r="AI15" s="6">
        <f>ROUND(('WP USD'!AI15/'WP USD'!$C$1+'WP EUR'!AI15/'WP EUR'!$C$1+'WP AZN'!AI15/'WP AZN'!$C$1+GBP!AI15/GBP!$C$1),0)</f>
        <v>0</v>
      </c>
      <c r="AJ15" s="6">
        <f>ROUND(('WP USD'!AJ15/'WP USD'!$C$1+'WP EUR'!AJ15/'WP EUR'!$C$1+'WP AZN'!AJ15/'WP AZN'!$C$1+GBP!AJ15/GBP!$C$1),0)</f>
        <v>0</v>
      </c>
      <c r="AK15" s="6">
        <f>ROUND(('WP USD'!AK15/'WP USD'!$C$1+'WP EUR'!AK15/'WP EUR'!$C$1+'WP AZN'!AK15/'WP AZN'!$C$1+GBP!AK15/GBP!$C$1),0)</f>
        <v>0</v>
      </c>
      <c r="AL15" s="6">
        <f>ROUND(('WP USD'!AL15/'WP USD'!$C$1+'WP EUR'!AL15/'WP EUR'!$C$1+'WP AZN'!AL15/'WP AZN'!$C$1+GBP!AL15/GBP!$C$1),0)</f>
        <v>0</v>
      </c>
      <c r="AM15" s="6">
        <f>ROUND(('WP USD'!AM15/'WP USD'!$C$1+'WP EUR'!AM15/'WP EUR'!$C$1+'WP AZN'!AM15/'WP AZN'!$C$1+GBP!AM15/GBP!$C$1),0)</f>
        <v>0</v>
      </c>
      <c r="AN15" s="6">
        <f>ROUND(('WP USD'!AN15/'WP USD'!$C$1+'WP EUR'!AN15/'WP EUR'!$C$1+'WP AZN'!AN15/'WP AZN'!$C$1+GBP!AN15/GBP!$C$1),0)</f>
        <v>0</v>
      </c>
      <c r="AO15" s="6">
        <f>ROUND(('WP USD'!AO15/'WP USD'!$C$1+'WP EUR'!AO15/'WP EUR'!$C$1+'WP AZN'!AO15/'WP AZN'!$C$1+GBP!AO15/GBP!$C$1),0)</f>
        <v>0</v>
      </c>
      <c r="AP15" s="6">
        <f>ROUND(('WP USD'!AP15/'WP USD'!$C$1+'WP EUR'!AP15/'WP EUR'!$C$1+'WP AZN'!AP15/'WP AZN'!$C$1+GBP!AP15/GBP!$C$1),0)</f>
        <v>0</v>
      </c>
      <c r="AQ15" s="6">
        <f>ROUND(('WP USD'!AQ15/'WP USD'!$C$1+'WP EUR'!AQ15/'WP EUR'!$C$1+'WP AZN'!AQ15/'WP AZN'!$C$1+GBP!AQ15/GBP!$C$1),0)</f>
        <v>0</v>
      </c>
      <c r="AR15" s="6">
        <f>ROUND(('WP USD'!AR15/'WP USD'!$C$1+'WP EUR'!AR15/'WP EUR'!$C$1+'WP AZN'!AR15/'WP AZN'!$C$1+GBP!AR15/GBP!$C$1),0)</f>
        <v>0</v>
      </c>
      <c r="AS15" s="6">
        <f>ROUND(('WP USD'!AS15/'WP USD'!$C$1+'WP EUR'!AS15/'WP EUR'!$C$1+'WP AZN'!AS15/'WP AZN'!$C$1+GBP!AS15/GBP!$C$1),0)</f>
        <v>0</v>
      </c>
      <c r="AT15" s="6">
        <f>ROUND(('WP USD'!AT15/'WP USD'!$C$1+'WP EUR'!AT15/'WP EUR'!$C$1+'WP AZN'!AT15/'WP AZN'!$C$1+GBP!AT15/GBP!$C$1),0)</f>
        <v>0</v>
      </c>
      <c r="AU15" s="6">
        <f>ROUND(('WP USD'!AU15/'WP USD'!$C$1+'WP EUR'!AU15/'WP EUR'!$C$1+'WP AZN'!AU15/'WP AZN'!$C$1+GBP!AU15/GBP!$C$1),0)</f>
        <v>0</v>
      </c>
      <c r="AV15" s="6">
        <f>ROUND(('WP USD'!AV15/'WP USD'!$C$1+'WP EUR'!AV15/'WP EUR'!$C$1+'WP AZN'!AV15/'WP AZN'!$C$1+GBP!AV15/GBP!$C$1),0)</f>
        <v>0</v>
      </c>
      <c r="AW15" s="6">
        <f>ROUND(('WP USD'!AW15/'WP USD'!$C$1+'WP EUR'!AW15/'WP EUR'!$C$1+'WP AZN'!AW15/'WP AZN'!$C$1+GBP!AW15/GBP!$C$1),0)</f>
        <v>0</v>
      </c>
      <c r="AX15" s="6">
        <f>ROUND(('WP USD'!AX15/'WP USD'!$C$1+'WP EUR'!AX15/'WP EUR'!$C$1+'WP AZN'!AX15/'WP AZN'!$C$1+GBP!AX15/GBP!$C$1),0)</f>
        <v>0</v>
      </c>
    </row>
    <row r="16" spans="1:50">
      <c r="A16" s="134" t="s">
        <v>5</v>
      </c>
      <c r="B16" s="137"/>
      <c r="C16" s="137">
        <f>C10+C13</f>
        <v>31316</v>
      </c>
      <c r="E16" s="137"/>
      <c r="F16" s="137">
        <f t="shared" ref="F16:AF16" si="5">F10+F13</f>
        <v>0</v>
      </c>
      <c r="G16" s="137"/>
      <c r="H16" s="137">
        <f t="shared" si="5"/>
        <v>28596</v>
      </c>
      <c r="I16" s="137"/>
      <c r="J16" s="137">
        <f t="shared" si="5"/>
        <v>-4078</v>
      </c>
      <c r="K16" s="137"/>
      <c r="L16" s="137">
        <f t="shared" si="5"/>
        <v>2564</v>
      </c>
      <c r="M16" s="137"/>
      <c r="N16" s="137">
        <f t="shared" si="5"/>
        <v>-1826</v>
      </c>
      <c r="O16" s="137"/>
      <c r="P16" s="137">
        <f t="shared" si="5"/>
        <v>6733</v>
      </c>
      <c r="Q16" s="137"/>
      <c r="R16" s="137">
        <f t="shared" si="5"/>
        <v>0</v>
      </c>
      <c r="S16" s="137"/>
      <c r="T16" s="137">
        <f t="shared" si="5"/>
        <v>0</v>
      </c>
      <c r="U16" s="137"/>
      <c r="V16" s="137">
        <f t="shared" si="5"/>
        <v>-1088</v>
      </c>
      <c r="W16" s="137"/>
      <c r="X16" s="137">
        <f t="shared" si="5"/>
        <v>0</v>
      </c>
      <c r="Y16" s="137"/>
      <c r="Z16" s="137">
        <f t="shared" si="5"/>
        <v>0</v>
      </c>
      <c r="AA16" s="137"/>
      <c r="AB16" s="137">
        <f t="shared" si="5"/>
        <v>0</v>
      </c>
      <c r="AC16" s="137"/>
      <c r="AD16" s="137">
        <f t="shared" si="5"/>
        <v>0</v>
      </c>
      <c r="AE16" s="137"/>
      <c r="AF16" s="137">
        <f t="shared" si="5"/>
        <v>415</v>
      </c>
      <c r="AG16" s="6">
        <f>ROUND(('WP USD'!AG16/'WP USD'!$C$1+'WP EUR'!AG16/'WP EUR'!$C$1+'WP AZN'!AG16/'WP AZN'!$C$1+GBP!AG16/GBP!$C$1),0)</f>
        <v>0</v>
      </c>
      <c r="AH16" s="6">
        <f>ROUND(('WP USD'!AH16/'WP USD'!$C$1+'WP EUR'!AH16/'WP EUR'!$C$1+'WP AZN'!AH16/'WP AZN'!$C$1+GBP!AH16/GBP!$C$1),0)</f>
        <v>0</v>
      </c>
      <c r="AI16" s="6">
        <f>ROUND(('WP USD'!AI16/'WP USD'!$C$1+'WP EUR'!AI16/'WP EUR'!$C$1+'WP AZN'!AI16/'WP AZN'!$C$1+GBP!AI16/GBP!$C$1),0)</f>
        <v>0</v>
      </c>
      <c r="AJ16" s="6">
        <f>ROUND(('WP USD'!AJ16/'WP USD'!$C$1+'WP EUR'!AJ16/'WP EUR'!$C$1+'WP AZN'!AJ16/'WP AZN'!$C$1+GBP!AJ16/GBP!$C$1),0)</f>
        <v>0</v>
      </c>
      <c r="AK16" s="6">
        <f>ROUND(('WP USD'!AK16/'WP USD'!$C$1+'WP EUR'!AK16/'WP EUR'!$C$1+'WP AZN'!AK16/'WP AZN'!$C$1+GBP!AK16/GBP!$C$1),0)</f>
        <v>0</v>
      </c>
      <c r="AL16" s="6">
        <f>ROUND(('WP USD'!AL16/'WP USD'!$C$1+'WP EUR'!AL16/'WP EUR'!$C$1+'WP AZN'!AL16/'WP AZN'!$C$1+GBP!AL16/GBP!$C$1),0)</f>
        <v>0</v>
      </c>
      <c r="AM16" s="6">
        <f>ROUND(('WP USD'!AM16/'WP USD'!$C$1+'WP EUR'!AM16/'WP EUR'!$C$1+'WP AZN'!AM16/'WP AZN'!$C$1+GBP!AM16/GBP!$C$1),0)</f>
        <v>0</v>
      </c>
      <c r="AN16" s="6">
        <f>ROUND(('WP USD'!AN16/'WP USD'!$C$1+'WP EUR'!AN16/'WP EUR'!$C$1+'WP AZN'!AN16/'WP AZN'!$C$1+GBP!AN16/GBP!$C$1),0)</f>
        <v>0</v>
      </c>
      <c r="AO16" s="6">
        <f>ROUND(('WP USD'!AO16/'WP USD'!$C$1+'WP EUR'!AO16/'WP EUR'!$C$1+'WP AZN'!AO16/'WP AZN'!$C$1+GBP!AO16/GBP!$C$1),0)</f>
        <v>0</v>
      </c>
      <c r="AP16" s="6">
        <f>ROUND(('WP USD'!AP16/'WP USD'!$C$1+'WP EUR'!AP16/'WP EUR'!$C$1+'WP AZN'!AP16/'WP AZN'!$C$1+GBP!AP16/GBP!$C$1),0)</f>
        <v>0</v>
      </c>
      <c r="AQ16" s="6">
        <f>ROUND(('WP USD'!AQ16/'WP USD'!$C$1+'WP EUR'!AQ16/'WP EUR'!$C$1+'WP AZN'!AQ16/'WP AZN'!$C$1+GBP!AQ16/GBP!$C$1),0)</f>
        <v>0</v>
      </c>
      <c r="AR16" s="6">
        <f>ROUND(('WP USD'!AR16/'WP USD'!$C$1+'WP EUR'!AR16/'WP EUR'!$C$1+'WP AZN'!AR16/'WP AZN'!$C$1+GBP!AR16/GBP!$C$1),0)</f>
        <v>0</v>
      </c>
      <c r="AS16" s="6">
        <f>ROUND(('WP USD'!AS16/'WP USD'!$C$1+'WP EUR'!AS16/'WP EUR'!$C$1+'WP AZN'!AS16/'WP AZN'!$C$1+GBP!AS16/GBP!$C$1),0)</f>
        <v>0</v>
      </c>
      <c r="AT16" s="6">
        <f>ROUND(('WP USD'!AT16/'WP USD'!$C$1+'WP EUR'!AT16/'WP EUR'!$C$1+'WP AZN'!AT16/'WP AZN'!$C$1+GBP!AT16/GBP!$C$1),0)</f>
        <v>0</v>
      </c>
      <c r="AU16" s="6">
        <f>ROUND(('WP USD'!AU16/'WP USD'!$C$1+'WP EUR'!AU16/'WP EUR'!$C$1+'WP AZN'!AU16/'WP AZN'!$C$1+GBP!AU16/GBP!$C$1),0)</f>
        <v>0</v>
      </c>
      <c r="AV16" s="6">
        <f>ROUND(('WP USD'!AV16/'WP USD'!$C$1+'WP EUR'!AV16/'WP EUR'!$C$1+'WP AZN'!AV16/'WP AZN'!$C$1+GBP!AV16/GBP!$C$1),0)</f>
        <v>0</v>
      </c>
      <c r="AW16" s="6">
        <f>ROUND(('WP USD'!AW16/'WP USD'!$C$1+'WP EUR'!AW16/'WP EUR'!$C$1+'WP AZN'!AW16/'WP AZN'!$C$1+GBP!AW16/GBP!$C$1),0)</f>
        <v>0</v>
      </c>
      <c r="AX16" s="6">
        <f>ROUND(('WP USD'!AX16/'WP USD'!$C$1+'WP EUR'!AX16/'WP EUR'!$C$1+'WP AZN'!AX16/'WP AZN'!$C$1+GBP!AX16/GBP!$C$1),0)</f>
        <v>0</v>
      </c>
    </row>
    <row r="17" spans="1:50">
      <c r="F17" s="6">
        <f>ROUND(('WP USD'!F17/'WP USD'!$C$1+'WP EUR'!F17/'WP EUR'!$C$1+'WP AZN'!F17/'WP AZN'!$C$1+GBP!F17/GBP!$C$1),0)</f>
        <v>0</v>
      </c>
      <c r="H17" s="6">
        <f>ROUND(('WP USD'!H17/'WP USD'!$C$1+'WP EUR'!H17/'WP EUR'!$C$1+'WP AZN'!H17/'WP AZN'!$C$1+GBP!H17/GBP!$C$1),0)</f>
        <v>0</v>
      </c>
      <c r="J17" s="6">
        <f>ROUND(('WP USD'!J17/'WP USD'!$C$1+'WP EUR'!J17/'WP EUR'!$C$1+'WP AZN'!J17/'WP AZN'!$C$1+GBP!J17/GBP!$C$1),0)</f>
        <v>0</v>
      </c>
      <c r="L17" s="6">
        <f>ROUND(('WP USD'!L17/'WP USD'!$C$1+'WP EUR'!L17/'WP EUR'!$C$1+'WP AZN'!L17/'WP AZN'!$C$1+GBP!L17/GBP!$C$1),0)</f>
        <v>0</v>
      </c>
      <c r="N17" s="6">
        <f>ROUND(('WP USD'!N17/'WP USD'!$C$1+'WP EUR'!N17/'WP EUR'!$C$1+'WP AZN'!N17/'WP AZN'!$C$1+GBP!N17/GBP!$C$1),0)</f>
        <v>0</v>
      </c>
      <c r="P17" s="6">
        <f>ROUND(('WP USD'!P17/'WP USD'!$C$1+'WP EUR'!P17/'WP EUR'!$C$1+'WP AZN'!P17/'WP AZN'!$C$1+GBP!P17/GBP!$C$1),0)</f>
        <v>0</v>
      </c>
      <c r="R17" s="6">
        <f>ROUND(('WP USD'!R17/'WP USD'!$C$1+'WP EUR'!R17/'WP EUR'!$C$1+'WP AZN'!R17/'WP AZN'!$C$1+GBP!R17/GBP!$C$1),0)</f>
        <v>0</v>
      </c>
      <c r="T17" s="6">
        <f>ROUND(('WP USD'!T17/'WP USD'!$C$1+'WP EUR'!T17/'WP EUR'!$C$1+'WP AZN'!T17/'WP AZN'!$C$1+GBP!T17/GBP!$C$1),0)</f>
        <v>0</v>
      </c>
      <c r="V17" s="6">
        <f>ROUND(('WP USD'!V17/'WP USD'!$C$1+'WP EUR'!V17/'WP EUR'!$C$1+'WP AZN'!V17/'WP AZN'!$C$1+GBP!V17/GBP!$C$1),0)</f>
        <v>0</v>
      </c>
      <c r="X17" s="6">
        <f>ROUND(('WP USD'!X17/'WP USD'!$C$1+'WP EUR'!X17/'WP EUR'!$C$1+'WP AZN'!X17/'WP AZN'!$C$1+GBP!X17/GBP!$C$1),0)</f>
        <v>0</v>
      </c>
      <c r="Z17" s="6">
        <f>ROUND(('WP USD'!Z17/'WP USD'!$C$1+'WP EUR'!Z17/'WP EUR'!$C$1+'WP AZN'!Z17/'WP AZN'!$C$1+GBP!Z17/GBP!$C$1),0)</f>
        <v>0</v>
      </c>
      <c r="AB17" s="6">
        <f>ROUND(('WP USD'!AB17/'WP USD'!$C$1+'WP EUR'!AB17/'WP EUR'!$C$1+'WP AZN'!AB17/'WP AZN'!$C$1+GBP!AB17/GBP!$C$1),0)</f>
        <v>0</v>
      </c>
      <c r="AD17" s="6">
        <f>ROUND(('WP USD'!AD17/'WP USD'!$C$1+'WP EUR'!AD17/'WP EUR'!$C$1+'WP AZN'!AD17/'WP AZN'!$C$1+GBP!AD17/GBP!$C$1),0)</f>
        <v>0</v>
      </c>
      <c r="AF17" s="6">
        <f>ROUND(('WP USD'!AF17/'WP USD'!$C$1+'WP EUR'!AF17/'WP EUR'!$C$1+'WP AZN'!AF17/'WP AZN'!$C$1+GBP!AF17/GBP!$C$1),0)</f>
        <v>0</v>
      </c>
      <c r="AG17" s="6">
        <f>ROUND(('WP USD'!AG17/'WP USD'!$C$1+'WP EUR'!AG17/'WP EUR'!$C$1+'WP AZN'!AG17/'WP AZN'!$C$1+GBP!AG17/GBP!$C$1),0)</f>
        <v>0</v>
      </c>
      <c r="AH17" s="6">
        <f>ROUND(('WP USD'!AH17/'WP USD'!$C$1+'WP EUR'!AH17/'WP EUR'!$C$1+'WP AZN'!AH17/'WP AZN'!$C$1+GBP!AH17/GBP!$C$1),0)</f>
        <v>0</v>
      </c>
      <c r="AI17" s="6">
        <f>ROUND(('WP USD'!AI17/'WP USD'!$C$1+'WP EUR'!AI17/'WP EUR'!$C$1+'WP AZN'!AI17/'WP AZN'!$C$1+GBP!AI17/GBP!$C$1),0)</f>
        <v>0</v>
      </c>
      <c r="AJ17" s="6">
        <f>ROUND(('WP USD'!AJ17/'WP USD'!$C$1+'WP EUR'!AJ17/'WP EUR'!$C$1+'WP AZN'!AJ17/'WP AZN'!$C$1+GBP!AJ17/GBP!$C$1),0)</f>
        <v>0</v>
      </c>
      <c r="AK17" s="6">
        <f>ROUND(('WP USD'!AK17/'WP USD'!$C$1+'WP EUR'!AK17/'WP EUR'!$C$1+'WP AZN'!AK17/'WP AZN'!$C$1+GBP!AK17/GBP!$C$1),0)</f>
        <v>0</v>
      </c>
      <c r="AL17" s="6">
        <f>ROUND(('WP USD'!AL17/'WP USD'!$C$1+'WP EUR'!AL17/'WP EUR'!$C$1+'WP AZN'!AL17/'WP AZN'!$C$1+GBP!AL17/GBP!$C$1),0)</f>
        <v>0</v>
      </c>
      <c r="AM17" s="6">
        <f>ROUND(('WP USD'!AM17/'WP USD'!$C$1+'WP EUR'!AM17/'WP EUR'!$C$1+'WP AZN'!AM17/'WP AZN'!$C$1+GBP!AM17/GBP!$C$1),0)</f>
        <v>0</v>
      </c>
      <c r="AN17" s="6">
        <f>ROUND(('WP USD'!AN17/'WP USD'!$C$1+'WP EUR'!AN17/'WP EUR'!$C$1+'WP AZN'!AN17/'WP AZN'!$C$1+GBP!AN17/GBP!$C$1),0)</f>
        <v>0</v>
      </c>
      <c r="AO17" s="6">
        <f>ROUND(('WP USD'!AO17/'WP USD'!$C$1+'WP EUR'!AO17/'WP EUR'!$C$1+'WP AZN'!AO17/'WP AZN'!$C$1+GBP!AO17/GBP!$C$1),0)</f>
        <v>0</v>
      </c>
      <c r="AP17" s="6">
        <f>ROUND(('WP USD'!AP17/'WP USD'!$C$1+'WP EUR'!AP17/'WP EUR'!$C$1+'WP AZN'!AP17/'WP AZN'!$C$1+GBP!AP17/GBP!$C$1),0)</f>
        <v>0</v>
      </c>
      <c r="AQ17" s="6">
        <f>ROUND(('WP USD'!AQ17/'WP USD'!$C$1+'WP EUR'!AQ17/'WP EUR'!$C$1+'WP AZN'!AQ17/'WP AZN'!$C$1+GBP!AQ17/GBP!$C$1),0)</f>
        <v>0</v>
      </c>
      <c r="AR17" s="6">
        <f>ROUND(('WP USD'!AR17/'WP USD'!$C$1+'WP EUR'!AR17/'WP EUR'!$C$1+'WP AZN'!AR17/'WP AZN'!$C$1+GBP!AR17/GBP!$C$1),0)</f>
        <v>0</v>
      </c>
      <c r="AS17" s="6">
        <f>ROUND(('WP USD'!AS17/'WP USD'!$C$1+'WP EUR'!AS17/'WP EUR'!$C$1+'WP AZN'!AS17/'WP AZN'!$C$1+GBP!AS17/GBP!$C$1),0)</f>
        <v>0</v>
      </c>
      <c r="AT17" s="6">
        <f>ROUND(('WP USD'!AT17/'WP USD'!$C$1+'WP EUR'!AT17/'WP EUR'!$C$1+'WP AZN'!AT17/'WP AZN'!$C$1+GBP!AT17/GBP!$C$1),0)</f>
        <v>0</v>
      </c>
      <c r="AU17" s="6">
        <f>ROUND(('WP USD'!AU17/'WP USD'!$C$1+'WP EUR'!AU17/'WP EUR'!$C$1+'WP AZN'!AU17/'WP AZN'!$C$1+GBP!AU17/GBP!$C$1),0)</f>
        <v>0</v>
      </c>
      <c r="AV17" s="6">
        <f>ROUND(('WP USD'!AV17/'WP USD'!$C$1+'WP EUR'!AV17/'WP EUR'!$C$1+'WP AZN'!AV17/'WP AZN'!$C$1+GBP!AV17/GBP!$C$1),0)</f>
        <v>0</v>
      </c>
      <c r="AW17" s="6">
        <f>ROUND(('WP USD'!AW17/'WP USD'!$C$1+'WP EUR'!AW17/'WP EUR'!$C$1+'WP AZN'!AW17/'WP AZN'!$C$1+GBP!AW17/GBP!$C$1),0)</f>
        <v>0</v>
      </c>
      <c r="AX17" s="6">
        <f>ROUND(('WP USD'!AX17/'WP USD'!$C$1+'WP EUR'!AX17/'WP EUR'!$C$1+'WP AZN'!AX17/'WP AZN'!$C$1+GBP!AX17/GBP!$C$1),0)</f>
        <v>0</v>
      </c>
    </row>
    <row r="18" spans="1:50">
      <c r="A18" s="134" t="s">
        <v>6</v>
      </c>
      <c r="F18" s="6">
        <f>ROUND(('WP USD'!F18/'WP USD'!$C$1+'WP EUR'!F18/'WP EUR'!$C$1+'WP AZN'!F18/'WP AZN'!$C$1+GBP!F18/GBP!$C$1),0)</f>
        <v>0</v>
      </c>
      <c r="H18" s="6">
        <f>ROUND(('WP USD'!H18/'WP USD'!$C$1+'WP EUR'!H18/'WP EUR'!$C$1+'WP AZN'!H18/'WP AZN'!$C$1+GBP!H18/GBP!$C$1),0)</f>
        <v>0</v>
      </c>
      <c r="J18" s="6">
        <f>ROUND(('WP USD'!J18/'WP USD'!$C$1+'WP EUR'!J18/'WP EUR'!$C$1+'WP AZN'!J18/'WP AZN'!$C$1+GBP!J18/GBP!$C$1),0)</f>
        <v>0</v>
      </c>
      <c r="L18" s="6">
        <f>ROUND(('WP USD'!L18/'WP USD'!$C$1+'WP EUR'!L18/'WP EUR'!$C$1+'WP AZN'!L18/'WP AZN'!$C$1+GBP!L18/GBP!$C$1),0)</f>
        <v>0</v>
      </c>
      <c r="N18" s="6">
        <f>ROUND(('WP USD'!N18/'WP USD'!$C$1+'WP EUR'!N18/'WP EUR'!$C$1+'WP AZN'!N18/'WP AZN'!$C$1+GBP!N18/GBP!$C$1),0)</f>
        <v>0</v>
      </c>
      <c r="P18" s="6">
        <f>ROUND(('WP USD'!P18/'WP USD'!$C$1+'WP EUR'!P18/'WP EUR'!$C$1+'WP AZN'!P18/'WP AZN'!$C$1+GBP!P18/GBP!$C$1),0)</f>
        <v>0</v>
      </c>
      <c r="R18" s="6">
        <f>ROUND(('WP USD'!R18/'WP USD'!$C$1+'WP EUR'!R18/'WP EUR'!$C$1+'WP AZN'!R18/'WP AZN'!$C$1+GBP!R18/GBP!$C$1),0)</f>
        <v>0</v>
      </c>
      <c r="T18" s="6">
        <f>ROUND(('WP USD'!T18/'WP USD'!$C$1+'WP EUR'!T18/'WP EUR'!$C$1+'WP AZN'!T18/'WP AZN'!$C$1+GBP!T18/GBP!$C$1),0)</f>
        <v>0</v>
      </c>
      <c r="V18" s="6">
        <f>ROUND(('WP USD'!V18/'WP USD'!$C$1+'WP EUR'!V18/'WP EUR'!$C$1+'WP AZN'!V18/'WP AZN'!$C$1+GBP!V18/GBP!$C$1),0)</f>
        <v>0</v>
      </c>
      <c r="X18" s="6">
        <f>ROUND(('WP USD'!X18/'WP USD'!$C$1+'WP EUR'!X18/'WP EUR'!$C$1+'WP AZN'!X18/'WP AZN'!$C$1+GBP!X18/GBP!$C$1),0)</f>
        <v>0</v>
      </c>
      <c r="Z18" s="6">
        <f>ROUND(('WP USD'!Z18/'WP USD'!$C$1+'WP EUR'!Z18/'WP EUR'!$C$1+'WP AZN'!Z18/'WP AZN'!$C$1+GBP!Z18/GBP!$C$1),0)</f>
        <v>0</v>
      </c>
      <c r="AB18" s="6">
        <f>ROUND(('WP USD'!AB18/'WP USD'!$C$1+'WP EUR'!AB18/'WP EUR'!$C$1+'WP AZN'!AB18/'WP AZN'!$C$1+GBP!AB18/GBP!$C$1),0)</f>
        <v>0</v>
      </c>
      <c r="AD18" s="6">
        <f>ROUND(('WP USD'!AD18/'WP USD'!$C$1+'WP EUR'!AD18/'WP EUR'!$C$1+'WP AZN'!AD18/'WP AZN'!$C$1+GBP!AD18/GBP!$C$1),0)</f>
        <v>0</v>
      </c>
      <c r="AF18" s="6">
        <f>ROUND(('WP USD'!AF18/'WP USD'!$C$1+'WP EUR'!AF18/'WP EUR'!$C$1+'WP AZN'!AF18/'WP AZN'!$C$1+GBP!AF18/GBP!$C$1),0)</f>
        <v>0</v>
      </c>
      <c r="AG18" s="6">
        <f>ROUND(('WP USD'!AG18/'WP USD'!$C$1+'WP EUR'!AG18/'WP EUR'!$C$1+'WP AZN'!AG18/'WP AZN'!$C$1+GBP!AG18/GBP!$C$1),0)</f>
        <v>0</v>
      </c>
      <c r="AH18" s="6">
        <f>ROUND(('WP USD'!AH18/'WP USD'!$C$1+'WP EUR'!AH18/'WP EUR'!$C$1+'WP AZN'!AH18/'WP AZN'!$C$1+GBP!AH18/GBP!$C$1),0)</f>
        <v>0</v>
      </c>
      <c r="AI18" s="6">
        <f>ROUND(('WP USD'!AI18/'WP USD'!$C$1+'WP EUR'!AI18/'WP EUR'!$C$1+'WP AZN'!AI18/'WP AZN'!$C$1+GBP!AI18/GBP!$C$1),0)</f>
        <v>0</v>
      </c>
      <c r="AJ18" s="6">
        <f>ROUND(('WP USD'!AJ18/'WP USD'!$C$1+'WP EUR'!AJ18/'WP EUR'!$C$1+'WP AZN'!AJ18/'WP AZN'!$C$1+GBP!AJ18/GBP!$C$1),0)</f>
        <v>0</v>
      </c>
      <c r="AK18" s="6">
        <f>ROUND(('WP USD'!AK18/'WP USD'!$C$1+'WP EUR'!AK18/'WP EUR'!$C$1+'WP AZN'!AK18/'WP AZN'!$C$1+GBP!AK18/GBP!$C$1),0)</f>
        <v>0</v>
      </c>
      <c r="AL18" s="6">
        <f>ROUND(('WP USD'!AL18/'WP USD'!$C$1+'WP EUR'!AL18/'WP EUR'!$C$1+'WP AZN'!AL18/'WP AZN'!$C$1+GBP!AL18/GBP!$C$1),0)</f>
        <v>0</v>
      </c>
      <c r="AM18" s="6">
        <f>ROUND(('WP USD'!AM18/'WP USD'!$C$1+'WP EUR'!AM18/'WP EUR'!$C$1+'WP AZN'!AM18/'WP AZN'!$C$1+GBP!AM18/GBP!$C$1),0)</f>
        <v>0</v>
      </c>
      <c r="AN18" s="6">
        <f>ROUND(('WP USD'!AN18/'WP USD'!$C$1+'WP EUR'!AN18/'WP EUR'!$C$1+'WP AZN'!AN18/'WP AZN'!$C$1+GBP!AN18/GBP!$C$1),0)</f>
        <v>0</v>
      </c>
      <c r="AO18" s="6">
        <f>ROUND(('WP USD'!AO18/'WP USD'!$C$1+'WP EUR'!AO18/'WP EUR'!$C$1+'WP AZN'!AO18/'WP AZN'!$C$1+GBP!AO18/GBP!$C$1),0)</f>
        <v>0</v>
      </c>
      <c r="AP18" s="6">
        <f>ROUND(('WP USD'!AP18/'WP USD'!$C$1+'WP EUR'!AP18/'WP EUR'!$C$1+'WP AZN'!AP18/'WP AZN'!$C$1+GBP!AP18/GBP!$C$1),0)</f>
        <v>0</v>
      </c>
      <c r="AQ18" s="6">
        <f>ROUND(('WP USD'!AQ18/'WP USD'!$C$1+'WP EUR'!AQ18/'WP EUR'!$C$1+'WP AZN'!AQ18/'WP AZN'!$C$1+GBP!AQ18/GBP!$C$1),0)</f>
        <v>0</v>
      </c>
      <c r="AR18" s="6">
        <f>ROUND(('WP USD'!AR18/'WP USD'!$C$1+'WP EUR'!AR18/'WP EUR'!$C$1+'WP AZN'!AR18/'WP AZN'!$C$1+GBP!AR18/GBP!$C$1),0)</f>
        <v>0</v>
      </c>
      <c r="AS18" s="6">
        <f>ROUND(('WP USD'!AS18/'WP USD'!$C$1+'WP EUR'!AS18/'WP EUR'!$C$1+'WP AZN'!AS18/'WP AZN'!$C$1+GBP!AS18/GBP!$C$1),0)</f>
        <v>0</v>
      </c>
      <c r="AT18" s="6">
        <f>ROUND(('WP USD'!AT18/'WP USD'!$C$1+'WP EUR'!AT18/'WP EUR'!$C$1+'WP AZN'!AT18/'WP AZN'!$C$1+GBP!AT18/GBP!$C$1),0)</f>
        <v>0</v>
      </c>
      <c r="AU18" s="6">
        <f>ROUND(('WP USD'!AU18/'WP USD'!$C$1+'WP EUR'!AU18/'WP EUR'!$C$1+'WP AZN'!AU18/'WP AZN'!$C$1+GBP!AU18/GBP!$C$1),0)</f>
        <v>0</v>
      </c>
      <c r="AV18" s="6">
        <f>ROUND(('WP USD'!AV18/'WP USD'!$C$1+'WP EUR'!AV18/'WP EUR'!$C$1+'WP AZN'!AV18/'WP AZN'!$C$1+GBP!AV18/GBP!$C$1),0)</f>
        <v>0</v>
      </c>
      <c r="AW18" s="6">
        <f>ROUND(('WP USD'!AW18/'WP USD'!$C$1+'WP EUR'!AW18/'WP EUR'!$C$1+'WP AZN'!AW18/'WP AZN'!$C$1+GBP!AW18/GBP!$C$1),0)</f>
        <v>0</v>
      </c>
      <c r="AX18" s="6">
        <f>ROUND(('WP USD'!AX18/'WP USD'!$C$1+'WP EUR'!AX18/'WP EUR'!$C$1+'WP AZN'!AX18/'WP AZN'!$C$1+GBP!AX18/GBP!$C$1),0)</f>
        <v>0</v>
      </c>
    </row>
    <row r="19" spans="1:50" ht="30">
      <c r="A19" s="138" t="s">
        <v>72</v>
      </c>
      <c r="C19" s="6">
        <f t="shared" ref="B19:C34" si="6">F19+H19+J19+L19+N19+P19+R19+T19+V19+X19+Z19+AB19+AD19+AF19</f>
        <v>5905</v>
      </c>
      <c r="F19" s="6">
        <f>ROUND(('WP USD'!F19/'WP USD'!$C$1+'WP EUR'!F19/'WP EUR'!$C$1+'WP AZN'!F19/'WP AZN'!$C$1+GBP!F19/GBP!$C$1),0)</f>
        <v>0</v>
      </c>
      <c r="H19" s="6">
        <f>ROUND(('WP USD'!H19/'WP USD'!$C$1+'WP EUR'!H19/'WP EUR'!$C$1+'WP AZN'!H19/'WP AZN'!$C$1+GBP!H19/GBP!$C$1),0)</f>
        <v>0</v>
      </c>
      <c r="J19" s="6">
        <f>ROUND(('WP USD'!J19/'WP USD'!$C$1+'WP EUR'!J19/'WP EUR'!$C$1+'WP AZN'!J19/'WP AZN'!$C$1+GBP!J19/GBP!$C$1),0)</f>
        <v>4078</v>
      </c>
      <c r="L19" s="6">
        <f>ROUND(('WP USD'!L19/'WP USD'!$C$1+'WP EUR'!L19/'WP EUR'!$C$1+'WP AZN'!L19/'WP AZN'!$C$1+GBP!L19/GBP!$C$1),0)</f>
        <v>0</v>
      </c>
      <c r="N19" s="6">
        <f>ROUND(('WP USD'!N19/'WP USD'!$C$1+'WP EUR'!N19/'WP EUR'!$C$1+'WP AZN'!N19/'WP AZN'!$C$1+GBP!N19/GBP!$C$1),0)</f>
        <v>1827</v>
      </c>
      <c r="P19" s="6">
        <f>ROUND(('WP USD'!P19/'WP USD'!$C$1+'WP EUR'!P19/'WP EUR'!$C$1+'WP AZN'!P19/'WP AZN'!$C$1+GBP!P19/GBP!$C$1),0)</f>
        <v>0</v>
      </c>
      <c r="R19" s="6">
        <f>ROUND(('WP USD'!R19/'WP USD'!$C$1+'WP EUR'!R19/'WP EUR'!$C$1+'WP AZN'!R19/'WP AZN'!$C$1+GBP!R19/GBP!$C$1),0)</f>
        <v>0</v>
      </c>
      <c r="T19" s="6">
        <f>ROUND(('WP USD'!T19/'WP USD'!$C$1+'WP EUR'!T19/'WP EUR'!$C$1+'WP AZN'!T19/'WP AZN'!$C$1+GBP!T19/GBP!$C$1),0)</f>
        <v>0</v>
      </c>
      <c r="V19" s="6">
        <f>ROUND(('WP USD'!V19/'WP USD'!$C$1+'WP EUR'!V19/'WP EUR'!$C$1+'WP AZN'!V19/'WP AZN'!$C$1+GBP!V19/GBP!$C$1),0)</f>
        <v>0</v>
      </c>
      <c r="X19" s="6">
        <f>ROUND(('WP USD'!X19/'WP USD'!$C$1+'WP EUR'!X19/'WP EUR'!$C$1+'WP AZN'!X19/'WP AZN'!$C$1+GBP!X19/GBP!$C$1),0)</f>
        <v>0</v>
      </c>
      <c r="Z19" s="6">
        <f>ROUND(('WP USD'!Z19/'WP USD'!$C$1+'WP EUR'!Z19/'WP EUR'!$C$1+'WP AZN'!Z19/'WP AZN'!$C$1+GBP!Z19/GBP!$C$1),0)</f>
        <v>0</v>
      </c>
      <c r="AB19" s="6">
        <f>ROUND(('WP USD'!AB19/'WP USD'!$C$1+'WP EUR'!AB19/'WP EUR'!$C$1+'WP AZN'!AB19/'WP AZN'!$C$1+GBP!AB19/GBP!$C$1),0)</f>
        <v>0</v>
      </c>
      <c r="AD19" s="6">
        <f>ROUND(('WP USD'!AD19/'WP USD'!$C$1+'WP EUR'!AD19/'WP EUR'!$C$1+'WP AZN'!AD19/'WP AZN'!$C$1+GBP!AD19/GBP!$C$1),0)</f>
        <v>0</v>
      </c>
      <c r="AF19" s="6">
        <f>ROUND(('WP USD'!AF19/'WP USD'!$C$1+'WP EUR'!AF19/'WP EUR'!$C$1+'WP AZN'!AF19/'WP AZN'!$C$1+GBP!AF19/GBP!$C$1),0)</f>
        <v>0</v>
      </c>
      <c r="AG19" s="6">
        <f>ROUND(('WP USD'!AG19/'WP USD'!$C$1+'WP EUR'!AG19/'WP EUR'!$C$1+'WP AZN'!AG19/'WP AZN'!$C$1+GBP!AG19/GBP!$C$1),0)</f>
        <v>0</v>
      </c>
      <c r="AH19" s="6">
        <f>ROUND(('WP USD'!AH19/'WP USD'!$C$1+'WP EUR'!AH19/'WP EUR'!$C$1+'WP AZN'!AH19/'WP AZN'!$C$1+GBP!AH19/GBP!$C$1),0)</f>
        <v>0</v>
      </c>
      <c r="AI19" s="6">
        <f>ROUND(('WP USD'!AI19/'WP USD'!$C$1+'WP EUR'!AI19/'WP EUR'!$C$1+'WP AZN'!AI19/'WP AZN'!$C$1+GBP!AI19/GBP!$C$1),0)</f>
        <v>0</v>
      </c>
      <c r="AJ19" s="6">
        <f>ROUND(('WP USD'!AJ19/'WP USD'!$C$1+'WP EUR'!AJ19/'WP EUR'!$C$1+'WP AZN'!AJ19/'WP AZN'!$C$1+GBP!AJ19/GBP!$C$1),0)</f>
        <v>0</v>
      </c>
      <c r="AK19" s="6">
        <f>ROUND(('WP USD'!AK19/'WP USD'!$C$1+'WP EUR'!AK19/'WP EUR'!$C$1+'WP AZN'!AK19/'WP AZN'!$C$1+GBP!AK19/GBP!$C$1),0)</f>
        <v>0</v>
      </c>
      <c r="AL19" s="6">
        <f>ROUND(('WP USD'!AL19/'WP USD'!$C$1+'WP EUR'!AL19/'WP EUR'!$C$1+'WP AZN'!AL19/'WP AZN'!$C$1+GBP!AL19/GBP!$C$1),0)</f>
        <v>0</v>
      </c>
      <c r="AM19" s="6">
        <f>ROUND(('WP USD'!AM19/'WP USD'!$C$1+'WP EUR'!AM19/'WP EUR'!$C$1+'WP AZN'!AM19/'WP AZN'!$C$1+GBP!AM19/GBP!$C$1),0)</f>
        <v>0</v>
      </c>
      <c r="AN19" s="6">
        <f>ROUND(('WP USD'!AN19/'WP USD'!$C$1+'WP EUR'!AN19/'WP EUR'!$C$1+'WP AZN'!AN19/'WP AZN'!$C$1+GBP!AN19/GBP!$C$1),0)</f>
        <v>0</v>
      </c>
      <c r="AO19" s="6">
        <f>ROUND(('WP USD'!AO19/'WP USD'!$C$1+'WP EUR'!AO19/'WP EUR'!$C$1+'WP AZN'!AO19/'WP AZN'!$C$1+GBP!AO19/GBP!$C$1),0)</f>
        <v>0</v>
      </c>
      <c r="AP19" s="6">
        <f>ROUND(('WP USD'!AP19/'WP USD'!$C$1+'WP EUR'!AP19/'WP EUR'!$C$1+'WP AZN'!AP19/'WP AZN'!$C$1+GBP!AP19/GBP!$C$1),0)</f>
        <v>0</v>
      </c>
      <c r="AQ19" s="6">
        <f>ROUND(('WP USD'!AQ19/'WP USD'!$C$1+'WP EUR'!AQ19/'WP EUR'!$C$1+'WP AZN'!AQ19/'WP AZN'!$C$1+GBP!AQ19/GBP!$C$1),0)</f>
        <v>0</v>
      </c>
      <c r="AR19" s="6">
        <f>ROUND(('WP USD'!AR19/'WP USD'!$C$1+'WP EUR'!AR19/'WP EUR'!$C$1+'WP AZN'!AR19/'WP AZN'!$C$1+GBP!AR19/GBP!$C$1),0)</f>
        <v>0</v>
      </c>
      <c r="AS19" s="6">
        <f>ROUND(('WP USD'!AS19/'WP USD'!$C$1+'WP EUR'!AS19/'WP EUR'!$C$1+'WP AZN'!AS19/'WP AZN'!$C$1+GBP!AS19/GBP!$C$1),0)</f>
        <v>0</v>
      </c>
      <c r="AT19" s="6">
        <f>ROUND(('WP USD'!AT19/'WP USD'!$C$1+'WP EUR'!AT19/'WP EUR'!$C$1+'WP AZN'!AT19/'WP AZN'!$C$1+GBP!AT19/GBP!$C$1),0)</f>
        <v>0</v>
      </c>
      <c r="AU19" s="6">
        <f>ROUND(('WP USD'!AU19/'WP USD'!$C$1+'WP EUR'!AU19/'WP EUR'!$C$1+'WP AZN'!AU19/'WP AZN'!$C$1+GBP!AU19/GBP!$C$1),0)</f>
        <v>0</v>
      </c>
      <c r="AV19" s="6">
        <f>ROUND(('WP USD'!AV19/'WP USD'!$C$1+'WP EUR'!AV19/'WP EUR'!$C$1+'WP AZN'!AV19/'WP AZN'!$C$1+GBP!AV19/GBP!$C$1),0)</f>
        <v>0</v>
      </c>
      <c r="AW19" s="6">
        <f>ROUND(('WP USD'!AW19/'WP USD'!$C$1+'WP EUR'!AW19/'WP EUR'!$C$1+'WP AZN'!AW19/'WP AZN'!$C$1+GBP!AW19/GBP!$C$1),0)</f>
        <v>0</v>
      </c>
      <c r="AX19" s="6">
        <f>ROUND(('WP USD'!AX19/'WP USD'!$C$1+'WP EUR'!AX19/'WP EUR'!$C$1+'WP AZN'!AX19/'WP AZN'!$C$1+GBP!AX19/GBP!$C$1),0)</f>
        <v>0</v>
      </c>
    </row>
    <row r="20" spans="1:50" ht="30">
      <c r="A20" s="138" t="s">
        <v>70</v>
      </c>
      <c r="C20" s="6">
        <f t="shared" si="6"/>
        <v>0</v>
      </c>
      <c r="F20" s="6">
        <f>ROUND(('WP USD'!F20/'WP USD'!$C$1+'WP EUR'!F20/'WP EUR'!$C$1+'WP AZN'!F20/'WP AZN'!$C$1+GBP!F20/GBP!$C$1),0)</f>
        <v>0</v>
      </c>
      <c r="H20" s="6">
        <f>ROUND(('WP USD'!H20/'WP USD'!$C$1+'WP EUR'!H20/'WP EUR'!$C$1+'WP AZN'!H20/'WP AZN'!$C$1+GBP!H20/GBP!$C$1),0)</f>
        <v>0</v>
      </c>
      <c r="J20" s="6">
        <f>ROUND(('WP USD'!J20/'WP USD'!$C$1+'WP EUR'!J20/'WP EUR'!$C$1+'WP AZN'!J20/'WP AZN'!$C$1+GBP!J20/GBP!$C$1),0)</f>
        <v>0</v>
      </c>
      <c r="L20" s="6">
        <f>ROUND(('WP USD'!L20/'WP USD'!$C$1+'WP EUR'!L20/'WP EUR'!$C$1+'WP AZN'!L20/'WP AZN'!$C$1+GBP!L20/GBP!$C$1),0)</f>
        <v>0</v>
      </c>
      <c r="N20" s="6">
        <f>ROUND(('WP USD'!N20/'WP USD'!$C$1+'WP EUR'!N20/'WP EUR'!$C$1+'WP AZN'!N20/'WP AZN'!$C$1+GBP!N20/GBP!$C$1),0)</f>
        <v>0</v>
      </c>
      <c r="P20" s="6">
        <f>ROUND(('WP USD'!P20/'WP USD'!$C$1+'WP EUR'!P20/'WP EUR'!$C$1+'WP AZN'!P20/'WP AZN'!$C$1+GBP!P20/GBP!$C$1),0)</f>
        <v>0</v>
      </c>
      <c r="R20" s="6">
        <f>ROUND(('WP USD'!R20/'WP USD'!$C$1+'WP EUR'!R20/'WP EUR'!$C$1+'WP AZN'!R20/'WP AZN'!$C$1+GBP!R20/GBP!$C$1),0)</f>
        <v>0</v>
      </c>
      <c r="T20" s="6">
        <f>ROUND(('WP USD'!T20/'WP USD'!$C$1+'WP EUR'!T20/'WP EUR'!$C$1+'WP AZN'!T20/'WP AZN'!$C$1+GBP!T20/GBP!$C$1),0)</f>
        <v>0</v>
      </c>
      <c r="V20" s="6">
        <f>ROUND(('WP USD'!V20/'WP USD'!$C$1+'WP EUR'!V20/'WP EUR'!$C$1+'WP AZN'!V20/'WP AZN'!$C$1+GBP!V20/GBP!$C$1),0)</f>
        <v>0</v>
      </c>
      <c r="X20" s="6">
        <f>ROUND(('WP USD'!X20/'WP USD'!$C$1+'WP EUR'!X20/'WP EUR'!$C$1+'WP AZN'!X20/'WP AZN'!$C$1+GBP!X20/GBP!$C$1),0)</f>
        <v>0</v>
      </c>
      <c r="Z20" s="6">
        <f>ROUND(('WP USD'!Z20/'WP USD'!$C$1+'WP EUR'!Z20/'WP EUR'!$C$1+'WP AZN'!Z20/'WP AZN'!$C$1+GBP!Z20/GBP!$C$1),0)</f>
        <v>0</v>
      </c>
      <c r="AB20" s="6">
        <f>ROUND(('WP USD'!AB20/'WP USD'!$C$1+'WP EUR'!AB20/'WP EUR'!$C$1+'WP AZN'!AB20/'WP AZN'!$C$1+GBP!AB20/GBP!$C$1),0)</f>
        <v>0</v>
      </c>
      <c r="AD20" s="6">
        <f>ROUND(('WP USD'!AD20/'WP USD'!$C$1+'WP EUR'!AD20/'WP EUR'!$C$1+'WP AZN'!AD20/'WP AZN'!$C$1+GBP!AD20/GBP!$C$1),0)</f>
        <v>0</v>
      </c>
      <c r="AF20" s="6">
        <f>ROUND(('WP USD'!AF20/'WP USD'!$C$1+'WP EUR'!AF20/'WP EUR'!$C$1+'WP AZN'!AF20/'WP AZN'!$C$1+GBP!AF20/GBP!$C$1),0)</f>
        <v>0</v>
      </c>
      <c r="AG20" s="6">
        <f>ROUND(('WP USD'!AG20/'WP USD'!$C$1+'WP EUR'!AG20/'WP EUR'!$C$1+'WP AZN'!AG20/'WP AZN'!$C$1+GBP!AG20/GBP!$C$1),0)</f>
        <v>0</v>
      </c>
      <c r="AH20" s="6">
        <f>ROUND(('WP USD'!AH20/'WP USD'!$C$1+'WP EUR'!AH20/'WP EUR'!$C$1+'WP AZN'!AH20/'WP AZN'!$C$1+GBP!AH20/GBP!$C$1),0)</f>
        <v>0</v>
      </c>
      <c r="AI20" s="6">
        <f>ROUND(('WP USD'!AI20/'WP USD'!$C$1+'WP EUR'!AI20/'WP EUR'!$C$1+'WP AZN'!AI20/'WP AZN'!$C$1+GBP!AI20/GBP!$C$1),0)</f>
        <v>0</v>
      </c>
      <c r="AJ20" s="6">
        <f>ROUND(('WP USD'!AJ20/'WP USD'!$C$1+'WP EUR'!AJ20/'WP EUR'!$C$1+'WP AZN'!AJ20/'WP AZN'!$C$1+GBP!AJ20/GBP!$C$1),0)</f>
        <v>0</v>
      </c>
      <c r="AK20" s="6">
        <f>ROUND(('WP USD'!AK20/'WP USD'!$C$1+'WP EUR'!AK20/'WP EUR'!$C$1+'WP AZN'!AK20/'WP AZN'!$C$1+GBP!AK20/GBP!$C$1),0)</f>
        <v>0</v>
      </c>
      <c r="AL20" s="6">
        <f>ROUND(('WP USD'!AL20/'WP USD'!$C$1+'WP EUR'!AL20/'WP EUR'!$C$1+'WP AZN'!AL20/'WP AZN'!$C$1+GBP!AL20/GBP!$C$1),0)</f>
        <v>0</v>
      </c>
      <c r="AM20" s="6">
        <f>ROUND(('WP USD'!AM20/'WP USD'!$C$1+'WP EUR'!AM20/'WP EUR'!$C$1+'WP AZN'!AM20/'WP AZN'!$C$1+GBP!AM20/GBP!$C$1),0)</f>
        <v>0</v>
      </c>
      <c r="AN20" s="6">
        <f>ROUND(('WP USD'!AN20/'WP USD'!$C$1+'WP EUR'!AN20/'WP EUR'!$C$1+'WP AZN'!AN20/'WP AZN'!$C$1+GBP!AN20/GBP!$C$1),0)</f>
        <v>0</v>
      </c>
      <c r="AO20" s="6">
        <f>ROUND(('WP USD'!AO20/'WP USD'!$C$1+'WP EUR'!AO20/'WP EUR'!$C$1+'WP AZN'!AO20/'WP AZN'!$C$1+GBP!AO20/GBP!$C$1),0)</f>
        <v>0</v>
      </c>
      <c r="AP20" s="6">
        <f>ROUND(('WP USD'!AP20/'WP USD'!$C$1+'WP EUR'!AP20/'WP EUR'!$C$1+'WP AZN'!AP20/'WP AZN'!$C$1+GBP!AP20/GBP!$C$1),0)</f>
        <v>0</v>
      </c>
      <c r="AQ20" s="6">
        <f>ROUND(('WP USD'!AQ20/'WP USD'!$C$1+'WP EUR'!AQ20/'WP EUR'!$C$1+'WP AZN'!AQ20/'WP AZN'!$C$1+GBP!AQ20/GBP!$C$1),0)</f>
        <v>0</v>
      </c>
      <c r="AR20" s="6">
        <f>ROUND(('WP USD'!AR20/'WP USD'!$C$1+'WP EUR'!AR20/'WP EUR'!$C$1+'WP AZN'!AR20/'WP AZN'!$C$1+GBP!AR20/GBP!$C$1),0)</f>
        <v>0</v>
      </c>
      <c r="AS20" s="6">
        <f>ROUND(('WP USD'!AS20/'WP USD'!$C$1+'WP EUR'!AS20/'WP EUR'!$C$1+'WP AZN'!AS20/'WP AZN'!$C$1+GBP!AS20/GBP!$C$1),0)</f>
        <v>0</v>
      </c>
      <c r="AT20" s="6">
        <f>ROUND(('WP USD'!AT20/'WP USD'!$C$1+'WP EUR'!AT20/'WP EUR'!$C$1+'WP AZN'!AT20/'WP AZN'!$C$1+GBP!AT20/GBP!$C$1),0)</f>
        <v>0</v>
      </c>
      <c r="AU20" s="6">
        <f>ROUND(('WP USD'!AU20/'WP USD'!$C$1+'WP EUR'!AU20/'WP EUR'!$C$1+'WP AZN'!AU20/'WP AZN'!$C$1+GBP!AU20/GBP!$C$1),0)</f>
        <v>0</v>
      </c>
      <c r="AV20" s="6">
        <f>ROUND(('WP USD'!AV20/'WP USD'!$C$1+'WP EUR'!AV20/'WP EUR'!$C$1+'WP AZN'!AV20/'WP AZN'!$C$1+GBP!AV20/GBP!$C$1),0)</f>
        <v>0</v>
      </c>
      <c r="AW20" s="6">
        <f>ROUND(('WP USD'!AW20/'WP USD'!$C$1+'WP EUR'!AW20/'WP EUR'!$C$1+'WP AZN'!AW20/'WP AZN'!$C$1+GBP!AW20/GBP!$C$1),0)</f>
        <v>0</v>
      </c>
      <c r="AX20" s="6">
        <f>ROUND(('WP USD'!AX20/'WP USD'!$C$1+'WP EUR'!AX20/'WP EUR'!$C$1+'WP AZN'!AX20/'WP AZN'!$C$1+GBP!AX20/GBP!$C$1),0)</f>
        <v>0</v>
      </c>
    </row>
    <row r="21" spans="1:50" ht="30">
      <c r="A21" s="138" t="s">
        <v>71</v>
      </c>
      <c r="C21" s="6">
        <f t="shared" si="6"/>
        <v>137763</v>
      </c>
      <c r="F21" s="6">
        <f>ROUND(('WP USD'!F21/'WP USD'!$C$1+'WP EUR'!F21/'WP EUR'!$C$1+'WP AZN'!F21/'WP AZN'!$C$1+GBP!F21/GBP!$C$1),0)</f>
        <v>0</v>
      </c>
      <c r="H21" s="6">
        <f>ROUND(('WP USD'!H21/'WP USD'!$C$1+'WP EUR'!H21/'WP EUR'!$C$1+'WP AZN'!H21/'WP AZN'!$C$1+GBP!H21/GBP!$C$1),0)</f>
        <v>0</v>
      </c>
      <c r="J21" s="6">
        <f>ROUND(('WP USD'!J21/'WP USD'!$C$1+'WP EUR'!J21/'WP EUR'!$C$1+'WP AZN'!J21/'WP AZN'!$C$1+GBP!J21/GBP!$C$1),0)</f>
        <v>45863</v>
      </c>
      <c r="L21" s="6">
        <f>ROUND(('WP USD'!L21/'WP USD'!$C$1+'WP EUR'!L21/'WP EUR'!$C$1+'WP AZN'!L21/'WP AZN'!$C$1+GBP!L21/GBP!$C$1),0)</f>
        <v>49728</v>
      </c>
      <c r="N21" s="6">
        <f>ROUND(('WP USD'!N21/'WP USD'!$C$1+'WP EUR'!N21/'WP EUR'!$C$1+'WP AZN'!N21/'WP AZN'!$C$1+GBP!N21/GBP!$C$1),0)</f>
        <v>42172</v>
      </c>
      <c r="P21" s="6">
        <f>ROUND(('WP USD'!P21/'WP USD'!$C$1+'WP EUR'!P21/'WP EUR'!$C$1+'WP AZN'!P21/'WP AZN'!$C$1+GBP!P21/GBP!$C$1),0)</f>
        <v>0</v>
      </c>
      <c r="R21" s="6">
        <f>ROUND(('WP USD'!R21/'WP USD'!$C$1+'WP EUR'!R21/'WP EUR'!$C$1+'WP AZN'!R21/'WP AZN'!$C$1+GBP!R21/GBP!$C$1),0)</f>
        <v>0</v>
      </c>
      <c r="T21" s="6">
        <f>ROUND(('WP USD'!T21/'WP USD'!$C$1+'WP EUR'!T21/'WP EUR'!$C$1+'WP AZN'!T21/'WP AZN'!$C$1+GBP!T21/GBP!$C$1),0)</f>
        <v>0</v>
      </c>
      <c r="V21" s="6">
        <f>ROUND(('WP USD'!V21/'WP USD'!$C$1+'WP EUR'!V21/'WP EUR'!$C$1+'WP AZN'!V21/'WP AZN'!$C$1+GBP!V21/GBP!$C$1),0)</f>
        <v>0</v>
      </c>
      <c r="X21" s="6">
        <f>ROUND(('WP USD'!X21/'WP USD'!$C$1+'WP EUR'!X21/'WP EUR'!$C$1+'WP AZN'!X21/'WP AZN'!$C$1+GBP!X21/GBP!$C$1),0)</f>
        <v>0</v>
      </c>
      <c r="Z21" s="6">
        <f>ROUND(('WP USD'!Z21/'WP USD'!$C$1+'WP EUR'!Z21/'WP EUR'!$C$1+'WP AZN'!Z21/'WP AZN'!$C$1+GBP!Z21/GBP!$C$1),0)</f>
        <v>0</v>
      </c>
      <c r="AB21" s="6">
        <f>ROUND(('WP USD'!AB21/'WP USD'!$C$1+'WP EUR'!AB21/'WP EUR'!$C$1+'WP AZN'!AB21/'WP AZN'!$C$1+GBP!AB21/GBP!$C$1),0)</f>
        <v>0</v>
      </c>
      <c r="AD21" s="6">
        <f>ROUND(('WP USD'!AD21/'WP USD'!$C$1+'WP EUR'!AD21/'WP EUR'!$C$1+'WP AZN'!AD21/'WP AZN'!$C$1+GBP!AD21/GBP!$C$1),0)</f>
        <v>0</v>
      </c>
      <c r="AF21" s="6">
        <f>ROUND(('WP USD'!AF21/'WP USD'!$C$1+'WP EUR'!AF21/'WP EUR'!$C$1+'WP AZN'!AF21/'WP AZN'!$C$1+GBP!AF21/GBP!$C$1),0)</f>
        <v>0</v>
      </c>
      <c r="AG21" s="6">
        <f>ROUND(('WP USD'!AG21/'WP USD'!$C$1+'WP EUR'!AG21/'WP EUR'!$C$1+'WP AZN'!AG21/'WP AZN'!$C$1+GBP!AG21/GBP!$C$1),0)</f>
        <v>0</v>
      </c>
      <c r="AH21" s="6">
        <f>ROUND(('WP USD'!AH21/'WP USD'!$C$1+'WP EUR'!AH21/'WP EUR'!$C$1+'WP AZN'!AH21/'WP AZN'!$C$1+GBP!AH21/GBP!$C$1),0)</f>
        <v>0</v>
      </c>
      <c r="AI21" s="6">
        <f>ROUND(('WP USD'!AI21/'WP USD'!$C$1+'WP EUR'!AI21/'WP EUR'!$C$1+'WP AZN'!AI21/'WP AZN'!$C$1+GBP!AI21/GBP!$C$1),0)</f>
        <v>0</v>
      </c>
      <c r="AJ21" s="6">
        <f>ROUND(('WP USD'!AJ21/'WP USD'!$C$1+'WP EUR'!AJ21/'WP EUR'!$C$1+'WP AZN'!AJ21/'WP AZN'!$C$1+GBP!AJ21/GBP!$C$1),0)</f>
        <v>0</v>
      </c>
      <c r="AK21" s="6">
        <f>ROUND(('WP USD'!AK21/'WP USD'!$C$1+'WP EUR'!AK21/'WP EUR'!$C$1+'WP AZN'!AK21/'WP AZN'!$C$1+GBP!AK21/GBP!$C$1),0)</f>
        <v>0</v>
      </c>
      <c r="AL21" s="6">
        <f>ROUND(('WP USD'!AL21/'WP USD'!$C$1+'WP EUR'!AL21/'WP EUR'!$C$1+'WP AZN'!AL21/'WP AZN'!$C$1+GBP!AL21/GBP!$C$1),0)</f>
        <v>0</v>
      </c>
      <c r="AM21" s="6">
        <f>ROUND(('WP USD'!AM21/'WP USD'!$C$1+'WP EUR'!AM21/'WP EUR'!$C$1+'WP AZN'!AM21/'WP AZN'!$C$1+GBP!AM21/GBP!$C$1),0)</f>
        <v>0</v>
      </c>
      <c r="AN21" s="6">
        <f>ROUND(('WP USD'!AN21/'WP USD'!$C$1+'WP EUR'!AN21/'WP EUR'!$C$1+'WP AZN'!AN21/'WP AZN'!$C$1+GBP!AN21/GBP!$C$1),0)</f>
        <v>0</v>
      </c>
      <c r="AO21" s="6">
        <f>ROUND(('WP USD'!AO21/'WP USD'!$C$1+'WP EUR'!AO21/'WP EUR'!$C$1+'WP AZN'!AO21/'WP AZN'!$C$1+GBP!AO21/GBP!$C$1),0)</f>
        <v>0</v>
      </c>
      <c r="AP21" s="6">
        <f>ROUND(('WP USD'!AP21/'WP USD'!$C$1+'WP EUR'!AP21/'WP EUR'!$C$1+'WP AZN'!AP21/'WP AZN'!$C$1+GBP!AP21/GBP!$C$1),0)</f>
        <v>0</v>
      </c>
      <c r="AQ21" s="6">
        <f>ROUND(('WP USD'!AQ21/'WP USD'!$C$1+'WP EUR'!AQ21/'WP EUR'!$C$1+'WP AZN'!AQ21/'WP AZN'!$C$1+GBP!AQ21/GBP!$C$1),0)</f>
        <v>0</v>
      </c>
      <c r="AR21" s="6">
        <f>ROUND(('WP USD'!AR21/'WP USD'!$C$1+'WP EUR'!AR21/'WP EUR'!$C$1+'WP AZN'!AR21/'WP AZN'!$C$1+GBP!AR21/GBP!$C$1),0)</f>
        <v>0</v>
      </c>
      <c r="AS21" s="6">
        <f>ROUND(('WP USD'!AS21/'WP USD'!$C$1+'WP EUR'!AS21/'WP EUR'!$C$1+'WP AZN'!AS21/'WP AZN'!$C$1+GBP!AS21/GBP!$C$1),0)</f>
        <v>0</v>
      </c>
      <c r="AT21" s="6">
        <f>ROUND(('WP USD'!AT21/'WP USD'!$C$1+'WP EUR'!AT21/'WP EUR'!$C$1+'WP AZN'!AT21/'WP AZN'!$C$1+GBP!AT21/GBP!$C$1),0)</f>
        <v>0</v>
      </c>
      <c r="AU21" s="6">
        <f>ROUND(('WP USD'!AU21/'WP USD'!$C$1+'WP EUR'!AU21/'WP EUR'!$C$1+'WP AZN'!AU21/'WP AZN'!$C$1+GBP!AU21/GBP!$C$1),0)</f>
        <v>0</v>
      </c>
      <c r="AV21" s="6">
        <f>ROUND(('WP USD'!AV21/'WP USD'!$C$1+'WP EUR'!AV21/'WP EUR'!$C$1+'WP AZN'!AV21/'WP AZN'!$C$1+GBP!AV21/GBP!$C$1),0)</f>
        <v>0</v>
      </c>
      <c r="AW21" s="6">
        <f>ROUND(('WP USD'!AW21/'WP USD'!$C$1+'WP EUR'!AW21/'WP EUR'!$C$1+'WP AZN'!AW21/'WP AZN'!$C$1+GBP!AW21/GBP!$C$1),0)</f>
        <v>0</v>
      </c>
      <c r="AX21" s="6">
        <f>ROUND(('WP USD'!AX21/'WP USD'!$C$1+'WP EUR'!AX21/'WP EUR'!$C$1+'WP AZN'!AX21/'WP AZN'!$C$1+GBP!AX21/GBP!$C$1),0)</f>
        <v>0</v>
      </c>
    </row>
    <row r="22" spans="1:50">
      <c r="A22" s="138" t="s">
        <v>67</v>
      </c>
      <c r="C22" s="6">
        <f t="shared" si="6"/>
        <v>158702</v>
      </c>
      <c r="F22" s="6">
        <f>ROUND(('WP USD'!F22/'WP USD'!$C$1+'WP EUR'!F22/'WP EUR'!$C$1+'WP AZN'!F22/'WP AZN'!$C$1+GBP!F22/GBP!$C$1),0)</f>
        <v>77411</v>
      </c>
      <c r="H22" s="6">
        <f>ROUND(('WP USD'!H22/'WP USD'!$C$1+'WP EUR'!H22/'WP EUR'!$C$1+'WP AZN'!H22/'WP AZN'!$C$1+GBP!H22/GBP!$C$1),0)</f>
        <v>81291</v>
      </c>
      <c r="J22" s="6">
        <f>ROUND(('WP USD'!J22/'WP USD'!$C$1+'WP EUR'!J22/'WP EUR'!$C$1+'WP AZN'!J22/'WP AZN'!$C$1+GBP!J22/GBP!$C$1),0)</f>
        <v>0</v>
      </c>
      <c r="L22" s="6">
        <f>ROUND(('WP USD'!L22/'WP USD'!$C$1+'WP EUR'!L22/'WP EUR'!$C$1+'WP AZN'!L22/'WP AZN'!$C$1+GBP!L22/GBP!$C$1),0)</f>
        <v>0</v>
      </c>
      <c r="N22" s="6">
        <f>ROUND(('WP USD'!N22/'WP USD'!$C$1+'WP EUR'!N22/'WP EUR'!$C$1+'WP AZN'!N22/'WP AZN'!$C$1+GBP!N22/GBP!$C$1),0)</f>
        <v>0</v>
      </c>
      <c r="P22" s="6">
        <f>ROUND(('WP USD'!P22/'WP USD'!$C$1+'WP EUR'!P22/'WP EUR'!$C$1+'WP AZN'!P22/'WP AZN'!$C$1+GBP!P22/GBP!$C$1),0)</f>
        <v>0</v>
      </c>
      <c r="R22" s="6">
        <f>ROUND(('WP USD'!R22/'WP USD'!$C$1+'WP EUR'!R22/'WP EUR'!$C$1+'WP AZN'!R22/'WP AZN'!$C$1+GBP!R22/GBP!$C$1),0)</f>
        <v>0</v>
      </c>
      <c r="T22" s="6">
        <f>ROUND(('WP USD'!T22/'WP USD'!$C$1+'WP EUR'!T22/'WP EUR'!$C$1+'WP AZN'!T22/'WP AZN'!$C$1+GBP!T22/GBP!$C$1),0)</f>
        <v>0</v>
      </c>
      <c r="V22" s="6">
        <f>ROUND(('WP USD'!V22/'WP USD'!$C$1+'WP EUR'!V22/'WP EUR'!$C$1+'WP AZN'!V22/'WP AZN'!$C$1+GBP!V22/GBP!$C$1),0)</f>
        <v>0</v>
      </c>
      <c r="X22" s="6">
        <f>ROUND(('WP USD'!X22/'WP USD'!$C$1+'WP EUR'!X22/'WP EUR'!$C$1+'WP AZN'!X22/'WP AZN'!$C$1+GBP!X22/GBP!$C$1),0)</f>
        <v>0</v>
      </c>
      <c r="Z22" s="6">
        <f>ROUND(('WP USD'!Z22/'WP USD'!$C$1+'WP EUR'!Z22/'WP EUR'!$C$1+'WP AZN'!Z22/'WP AZN'!$C$1+GBP!Z22/GBP!$C$1),0)</f>
        <v>0</v>
      </c>
      <c r="AB22" s="6">
        <f>ROUND(('WP USD'!AB22/'WP USD'!$C$1+'WP EUR'!AB22/'WP EUR'!$C$1+'WP AZN'!AB22/'WP AZN'!$C$1+GBP!AB22/GBP!$C$1),0)</f>
        <v>0</v>
      </c>
      <c r="AD22" s="6">
        <f>ROUND(('WP USD'!AD22/'WP USD'!$C$1+'WP EUR'!AD22/'WP EUR'!$C$1+'WP AZN'!AD22/'WP AZN'!$C$1+GBP!AD22/GBP!$C$1),0)</f>
        <v>0</v>
      </c>
      <c r="AF22" s="6">
        <f>ROUND(('WP USD'!AF22/'WP USD'!$C$1+'WP EUR'!AF22/'WP EUR'!$C$1+'WP AZN'!AF22/'WP AZN'!$C$1+GBP!AF22/GBP!$C$1),0)</f>
        <v>0</v>
      </c>
      <c r="AG22" s="6">
        <f>ROUND(('WP USD'!AG22/'WP USD'!$C$1+'WP EUR'!AG22/'WP EUR'!$C$1+'WP AZN'!AG22/'WP AZN'!$C$1+GBP!AG22/GBP!$C$1),0)</f>
        <v>0</v>
      </c>
      <c r="AH22" s="6">
        <f>ROUND(('WP USD'!AH22/'WP USD'!$C$1+'WP EUR'!AH22/'WP EUR'!$C$1+'WP AZN'!AH22/'WP AZN'!$C$1+GBP!AH22/GBP!$C$1),0)</f>
        <v>0</v>
      </c>
      <c r="AI22" s="6">
        <f>ROUND(('WP USD'!AI22/'WP USD'!$C$1+'WP EUR'!AI22/'WP EUR'!$C$1+'WP AZN'!AI22/'WP AZN'!$C$1+GBP!AI22/GBP!$C$1),0)</f>
        <v>0</v>
      </c>
      <c r="AJ22" s="6">
        <f>ROUND(('WP USD'!AJ22/'WP USD'!$C$1+'WP EUR'!AJ22/'WP EUR'!$C$1+'WP AZN'!AJ22/'WP AZN'!$C$1+GBP!AJ22/GBP!$C$1),0)</f>
        <v>0</v>
      </c>
      <c r="AK22" s="6">
        <f>ROUND(('WP USD'!AK22/'WP USD'!$C$1+'WP EUR'!AK22/'WP EUR'!$C$1+'WP AZN'!AK22/'WP AZN'!$C$1+GBP!AK22/GBP!$C$1),0)</f>
        <v>0</v>
      </c>
      <c r="AL22" s="6">
        <f>ROUND(('WP USD'!AL22/'WP USD'!$C$1+'WP EUR'!AL22/'WP EUR'!$C$1+'WP AZN'!AL22/'WP AZN'!$C$1+GBP!AL22/GBP!$C$1),0)</f>
        <v>0</v>
      </c>
      <c r="AM22" s="6">
        <f>ROUND(('WP USD'!AM22/'WP USD'!$C$1+'WP EUR'!AM22/'WP EUR'!$C$1+'WP AZN'!AM22/'WP AZN'!$C$1+GBP!AM22/GBP!$C$1),0)</f>
        <v>0</v>
      </c>
      <c r="AN22" s="6">
        <f>ROUND(('WP USD'!AN22/'WP USD'!$C$1+'WP EUR'!AN22/'WP EUR'!$C$1+'WP AZN'!AN22/'WP AZN'!$C$1+GBP!AN22/GBP!$C$1),0)</f>
        <v>0</v>
      </c>
      <c r="AO22" s="6">
        <f>ROUND(('WP USD'!AO22/'WP USD'!$C$1+'WP EUR'!AO22/'WP EUR'!$C$1+'WP AZN'!AO22/'WP AZN'!$C$1+GBP!AO22/GBP!$C$1),0)</f>
        <v>0</v>
      </c>
      <c r="AP22" s="6">
        <f>ROUND(('WP USD'!AP22/'WP USD'!$C$1+'WP EUR'!AP22/'WP EUR'!$C$1+'WP AZN'!AP22/'WP AZN'!$C$1+GBP!AP22/GBP!$C$1),0)</f>
        <v>0</v>
      </c>
      <c r="AQ22" s="6">
        <f>ROUND(('WP USD'!AQ22/'WP USD'!$C$1+'WP EUR'!AQ22/'WP EUR'!$C$1+'WP AZN'!AQ22/'WP AZN'!$C$1+GBP!AQ22/GBP!$C$1),0)</f>
        <v>0</v>
      </c>
      <c r="AR22" s="6">
        <f>ROUND(('WP USD'!AR22/'WP USD'!$C$1+'WP EUR'!AR22/'WP EUR'!$C$1+'WP AZN'!AR22/'WP AZN'!$C$1+GBP!AR22/GBP!$C$1),0)</f>
        <v>0</v>
      </c>
      <c r="AS22" s="6">
        <f>ROUND(('WP USD'!AS22/'WP USD'!$C$1+'WP EUR'!AS22/'WP EUR'!$C$1+'WP AZN'!AS22/'WP AZN'!$C$1+GBP!AS22/GBP!$C$1),0)</f>
        <v>0</v>
      </c>
      <c r="AT22" s="6">
        <f>ROUND(('WP USD'!AT22/'WP USD'!$C$1+'WP EUR'!AT22/'WP EUR'!$C$1+'WP AZN'!AT22/'WP AZN'!$C$1+GBP!AT22/GBP!$C$1),0)</f>
        <v>0</v>
      </c>
      <c r="AU22" s="6">
        <f>ROUND(('WP USD'!AU22/'WP USD'!$C$1+'WP EUR'!AU22/'WP EUR'!$C$1+'WP AZN'!AU22/'WP AZN'!$C$1+GBP!AU22/GBP!$C$1),0)</f>
        <v>0</v>
      </c>
      <c r="AV22" s="6">
        <f>ROUND(('WP USD'!AV22/'WP USD'!$C$1+'WP EUR'!AV22/'WP EUR'!$C$1+'WP AZN'!AV22/'WP AZN'!$C$1+GBP!AV22/GBP!$C$1),0)</f>
        <v>0</v>
      </c>
      <c r="AW22" s="6">
        <f>ROUND(('WP USD'!AW22/'WP USD'!$C$1+'WP EUR'!AW22/'WP EUR'!$C$1+'WP AZN'!AW22/'WP AZN'!$C$1+GBP!AW22/GBP!$C$1),0)</f>
        <v>0</v>
      </c>
      <c r="AX22" s="6">
        <f>ROUND(('WP USD'!AX22/'WP USD'!$C$1+'WP EUR'!AX22/'WP EUR'!$C$1+'WP AZN'!AX22/'WP AZN'!$C$1+GBP!AX22/GBP!$C$1),0)</f>
        <v>0</v>
      </c>
    </row>
    <row r="23" spans="1:50">
      <c r="A23" s="138" t="s">
        <v>102</v>
      </c>
      <c r="C23" s="6">
        <f t="shared" si="6"/>
        <v>0</v>
      </c>
      <c r="F23" s="6">
        <f>ROUND(('WP USD'!F23/'WP USD'!$C$1+'WP EUR'!F23/'WP EUR'!$C$1+'WP AZN'!F23/'WP AZN'!$C$1+GBP!F23/GBP!$C$1),0)</f>
        <v>0</v>
      </c>
      <c r="H23" s="6">
        <f>ROUND(('WP USD'!H23/'WP USD'!$C$1+'WP EUR'!H23/'WP EUR'!$C$1+'WP AZN'!H23/'WP AZN'!$C$1+GBP!H23/GBP!$C$1),0)</f>
        <v>0</v>
      </c>
      <c r="J23" s="6">
        <f>ROUND(('WP USD'!J23/'WP USD'!$C$1+'WP EUR'!J23/'WP EUR'!$C$1+'WP AZN'!J23/'WP AZN'!$C$1+GBP!J23/GBP!$C$1),0)</f>
        <v>0</v>
      </c>
      <c r="L23" s="6">
        <f>ROUND(('WP USD'!L23/'WP USD'!$C$1+'WP EUR'!L23/'WP EUR'!$C$1+'WP AZN'!L23/'WP AZN'!$C$1+GBP!L23/GBP!$C$1),0)</f>
        <v>0</v>
      </c>
      <c r="N23" s="6">
        <f>ROUND(('WP USD'!N23/'WP USD'!$C$1+'WP EUR'!N23/'WP EUR'!$C$1+'WP AZN'!N23/'WP AZN'!$C$1+GBP!N23/GBP!$C$1),0)</f>
        <v>0</v>
      </c>
      <c r="P23" s="6">
        <f>ROUND(('WP USD'!P23/'WP USD'!$C$1+'WP EUR'!P23/'WP EUR'!$C$1+'WP AZN'!P23/'WP AZN'!$C$1+GBP!P23/GBP!$C$1),0)</f>
        <v>0</v>
      </c>
      <c r="R23" s="6">
        <f>ROUND(('WP USD'!R23/'WP USD'!$C$1+'WP EUR'!R23/'WP EUR'!$C$1+'WP AZN'!R23/'WP AZN'!$C$1+GBP!R23/GBP!$C$1),0)</f>
        <v>0</v>
      </c>
      <c r="T23" s="6">
        <f>ROUND(('WP USD'!T23/'WP USD'!$C$1+'WP EUR'!T23/'WP EUR'!$C$1+'WP AZN'!T23/'WP AZN'!$C$1+GBP!T23/GBP!$C$1),0)</f>
        <v>0</v>
      </c>
      <c r="V23" s="6">
        <f>ROUND(('WP USD'!V23/'WP USD'!$C$1+'WP EUR'!V23/'WP EUR'!$C$1+'WP AZN'!V23/'WP AZN'!$C$1+GBP!V23/GBP!$C$1),0)</f>
        <v>0</v>
      </c>
      <c r="X23" s="6">
        <f>ROUND(('WP USD'!X23/'WP USD'!$C$1+'WP EUR'!X23/'WP EUR'!$C$1+'WP AZN'!X23/'WP AZN'!$C$1+GBP!X23/GBP!$C$1),0)</f>
        <v>0</v>
      </c>
      <c r="Z23" s="6">
        <f>ROUND(('WP USD'!Z23/'WP USD'!$C$1+'WP EUR'!Z23/'WP EUR'!$C$1+'WP AZN'!Z23/'WP AZN'!$C$1+GBP!Z23/GBP!$C$1),0)</f>
        <v>0</v>
      </c>
      <c r="AB23" s="6">
        <f>ROUND(('WP USD'!AB23/'WP USD'!$C$1+'WP EUR'!AB23/'WP EUR'!$C$1+'WP AZN'!AB23/'WP AZN'!$C$1+GBP!AB23/GBP!$C$1),0)</f>
        <v>0</v>
      </c>
      <c r="AD23" s="6">
        <f>ROUND(('WP USD'!AD23/'WP USD'!$C$1+'WP EUR'!AD23/'WP EUR'!$C$1+'WP AZN'!AD23/'WP AZN'!$C$1+GBP!AD23/GBP!$C$1),0)</f>
        <v>0</v>
      </c>
      <c r="AF23" s="6">
        <f>ROUND(('WP USD'!AF23/'WP USD'!$C$1+'WP EUR'!AF23/'WP EUR'!$C$1+'WP AZN'!AF23/'WP AZN'!$C$1+GBP!AF23/GBP!$C$1),0)</f>
        <v>0</v>
      </c>
      <c r="AG23" s="6">
        <f>ROUND(('WP USD'!AG23/'WP USD'!$C$1+'WP EUR'!AG23/'WP EUR'!$C$1+'WP AZN'!AG23/'WP AZN'!$C$1+GBP!AG23/GBP!$C$1),0)</f>
        <v>0</v>
      </c>
      <c r="AH23" s="6">
        <f>ROUND(('WP USD'!AH23/'WP USD'!$C$1+'WP EUR'!AH23/'WP EUR'!$C$1+'WP AZN'!AH23/'WP AZN'!$C$1+GBP!AH23/GBP!$C$1),0)</f>
        <v>0</v>
      </c>
      <c r="AI23" s="6">
        <f>ROUND(('WP USD'!AI23/'WP USD'!$C$1+'WP EUR'!AI23/'WP EUR'!$C$1+'WP AZN'!AI23/'WP AZN'!$C$1+GBP!AI23/GBP!$C$1),0)</f>
        <v>0</v>
      </c>
      <c r="AJ23" s="6">
        <f>ROUND(('WP USD'!AJ23/'WP USD'!$C$1+'WP EUR'!AJ23/'WP EUR'!$C$1+'WP AZN'!AJ23/'WP AZN'!$C$1+GBP!AJ23/GBP!$C$1),0)</f>
        <v>0</v>
      </c>
      <c r="AK23" s="6">
        <f>ROUND(('WP USD'!AK23/'WP USD'!$C$1+'WP EUR'!AK23/'WP EUR'!$C$1+'WP AZN'!AK23/'WP AZN'!$C$1+GBP!AK23/GBP!$C$1),0)</f>
        <v>0</v>
      </c>
      <c r="AL23" s="6">
        <f>ROUND(('WP USD'!AL23/'WP USD'!$C$1+'WP EUR'!AL23/'WP EUR'!$C$1+'WP AZN'!AL23/'WP AZN'!$C$1+GBP!AL23/GBP!$C$1),0)</f>
        <v>0</v>
      </c>
      <c r="AM23" s="6">
        <f>ROUND(('WP USD'!AM23/'WP USD'!$C$1+'WP EUR'!AM23/'WP EUR'!$C$1+'WP AZN'!AM23/'WP AZN'!$C$1+GBP!AM23/GBP!$C$1),0)</f>
        <v>0</v>
      </c>
      <c r="AN23" s="6">
        <f>ROUND(('WP USD'!AN23/'WP USD'!$C$1+'WP EUR'!AN23/'WP EUR'!$C$1+'WP AZN'!AN23/'WP AZN'!$C$1+GBP!AN23/GBP!$C$1),0)</f>
        <v>0</v>
      </c>
      <c r="AO23" s="6">
        <f>ROUND(('WP USD'!AO23/'WP USD'!$C$1+'WP EUR'!AO23/'WP EUR'!$C$1+'WP AZN'!AO23/'WP AZN'!$C$1+GBP!AO23/GBP!$C$1),0)</f>
        <v>0</v>
      </c>
      <c r="AP23" s="6">
        <f>ROUND(('WP USD'!AP23/'WP USD'!$C$1+'WP EUR'!AP23/'WP EUR'!$C$1+'WP AZN'!AP23/'WP AZN'!$C$1+GBP!AP23/GBP!$C$1),0)</f>
        <v>0</v>
      </c>
      <c r="AQ23" s="6">
        <f>ROUND(('WP USD'!AQ23/'WP USD'!$C$1+'WP EUR'!AQ23/'WP EUR'!$C$1+'WP AZN'!AQ23/'WP AZN'!$C$1+GBP!AQ23/GBP!$C$1),0)</f>
        <v>0</v>
      </c>
      <c r="AR23" s="6">
        <f>ROUND(('WP USD'!AR23/'WP USD'!$C$1+'WP EUR'!AR23/'WP EUR'!$C$1+'WP AZN'!AR23/'WP AZN'!$C$1+GBP!AR23/GBP!$C$1),0)</f>
        <v>0</v>
      </c>
      <c r="AS23" s="6">
        <f>ROUND(('WP USD'!AS23/'WP USD'!$C$1+'WP EUR'!AS23/'WP EUR'!$C$1+'WP AZN'!AS23/'WP AZN'!$C$1+GBP!AS23/GBP!$C$1),0)</f>
        <v>0</v>
      </c>
      <c r="AT23" s="6">
        <f>ROUND(('WP USD'!AT23/'WP USD'!$C$1+'WP EUR'!AT23/'WP EUR'!$C$1+'WP AZN'!AT23/'WP AZN'!$C$1+GBP!AT23/GBP!$C$1),0)</f>
        <v>0</v>
      </c>
      <c r="AU23" s="6">
        <f>ROUND(('WP USD'!AU23/'WP USD'!$C$1+'WP EUR'!AU23/'WP EUR'!$C$1+'WP AZN'!AU23/'WP AZN'!$C$1+GBP!AU23/GBP!$C$1),0)</f>
        <v>0</v>
      </c>
      <c r="AV23" s="6">
        <f>ROUND(('WP USD'!AV23/'WP USD'!$C$1+'WP EUR'!AV23/'WP EUR'!$C$1+'WP AZN'!AV23/'WP AZN'!$C$1+GBP!AV23/GBP!$C$1),0)</f>
        <v>0</v>
      </c>
      <c r="AW23" s="6">
        <f>ROUND(('WP USD'!AW23/'WP USD'!$C$1+'WP EUR'!AW23/'WP EUR'!$C$1+'WP AZN'!AW23/'WP AZN'!$C$1+GBP!AW23/GBP!$C$1),0)</f>
        <v>0</v>
      </c>
      <c r="AX23" s="6">
        <f>ROUND(('WP USD'!AX23/'WP USD'!$C$1+'WP EUR'!AX23/'WP EUR'!$C$1+'WP AZN'!AX23/'WP AZN'!$C$1+GBP!AX23/GBP!$C$1),0)</f>
        <v>0</v>
      </c>
    </row>
    <row r="24" spans="1:50">
      <c r="A24" s="131" t="s">
        <v>68</v>
      </c>
      <c r="C24" s="6">
        <f t="shared" si="6"/>
        <v>0</v>
      </c>
      <c r="F24" s="6">
        <f>ROUND(('WP USD'!F24/'WP USD'!$C$1+'WP EUR'!F24/'WP EUR'!$C$1+'WP AZN'!F24/'WP AZN'!$C$1+GBP!F24/GBP!$C$1),0)</f>
        <v>0</v>
      </c>
      <c r="H24" s="6">
        <f>ROUND(('WP USD'!H24/'WP USD'!$C$1+'WP EUR'!H24/'WP EUR'!$C$1+'WP AZN'!H24/'WP AZN'!$C$1+GBP!H24/GBP!$C$1),0)</f>
        <v>0</v>
      </c>
      <c r="J24" s="6">
        <f>ROUND(('WP USD'!J24/'WP USD'!$C$1+'WP EUR'!J24/'WP EUR'!$C$1+'WP AZN'!J24/'WP AZN'!$C$1+GBP!J24/GBP!$C$1),0)</f>
        <v>0</v>
      </c>
      <c r="L24" s="6">
        <f>ROUND(('WP USD'!L24/'WP USD'!$C$1+'WP EUR'!L24/'WP EUR'!$C$1+'WP AZN'!L24/'WP AZN'!$C$1+GBP!L24/GBP!$C$1),0)</f>
        <v>0</v>
      </c>
      <c r="N24" s="6">
        <f>ROUND(('WP USD'!N24/'WP USD'!$C$1+'WP EUR'!N24/'WP EUR'!$C$1+'WP AZN'!N24/'WP AZN'!$C$1+GBP!N24/GBP!$C$1),0)</f>
        <v>0</v>
      </c>
      <c r="P24" s="6">
        <f>ROUND(('WP USD'!P24/'WP USD'!$C$1+'WP EUR'!P24/'WP EUR'!$C$1+'WP AZN'!P24/'WP AZN'!$C$1+GBP!P24/GBP!$C$1),0)</f>
        <v>0</v>
      </c>
      <c r="R24" s="6">
        <f>ROUND(('WP USD'!R24/'WP USD'!$C$1+'WP EUR'!R24/'WP EUR'!$C$1+'WP AZN'!R24/'WP AZN'!$C$1+GBP!R24/GBP!$C$1),0)</f>
        <v>0</v>
      </c>
      <c r="T24" s="6">
        <f>ROUND(('WP USD'!T24/'WP USD'!$C$1+'WP EUR'!T24/'WP EUR'!$C$1+'WP AZN'!T24/'WP AZN'!$C$1+GBP!T24/GBP!$C$1),0)</f>
        <v>0</v>
      </c>
      <c r="V24" s="6">
        <f>ROUND(('WP USD'!V24/'WP USD'!$C$1+'WP EUR'!V24/'WP EUR'!$C$1+'WP AZN'!V24/'WP AZN'!$C$1+GBP!V24/GBP!$C$1),0)</f>
        <v>0</v>
      </c>
      <c r="X24" s="6">
        <f>ROUND(('WP USD'!X24/'WP USD'!$C$1+'WP EUR'!X24/'WP EUR'!$C$1+'WP AZN'!X24/'WP AZN'!$C$1+GBP!X24/GBP!$C$1),0)</f>
        <v>0</v>
      </c>
      <c r="Z24" s="6">
        <f>ROUND(('WP USD'!Z24/'WP USD'!$C$1+'WP EUR'!Z24/'WP EUR'!$C$1+'WP AZN'!Z24/'WP AZN'!$C$1+GBP!Z24/GBP!$C$1),0)</f>
        <v>0</v>
      </c>
      <c r="AB24" s="6">
        <f>ROUND(('WP USD'!AB24/'WP USD'!$C$1+'WP EUR'!AB24/'WP EUR'!$C$1+'WP AZN'!AB24/'WP AZN'!$C$1+GBP!AB24/GBP!$C$1),0)</f>
        <v>0</v>
      </c>
      <c r="AD24" s="6">
        <f>ROUND(('WP USD'!AD24/'WP USD'!$C$1+'WP EUR'!AD24/'WP EUR'!$C$1+'WP AZN'!AD24/'WP AZN'!$C$1+GBP!AD24/GBP!$C$1),0)</f>
        <v>0</v>
      </c>
      <c r="AF24" s="6">
        <f>ROUND(('WP USD'!AF24/'WP USD'!$C$1+'WP EUR'!AF24/'WP EUR'!$C$1+'WP AZN'!AF24/'WP AZN'!$C$1+GBP!AF24/GBP!$C$1),0)</f>
        <v>0</v>
      </c>
      <c r="AG24" s="6">
        <f>ROUND(('WP USD'!AG24/'WP USD'!$C$1+'WP EUR'!AG24/'WP EUR'!$C$1+'WP AZN'!AG24/'WP AZN'!$C$1+GBP!AG24/GBP!$C$1),0)</f>
        <v>0</v>
      </c>
      <c r="AH24" s="6">
        <f>ROUND(('WP USD'!AH24/'WP USD'!$C$1+'WP EUR'!AH24/'WP EUR'!$C$1+'WP AZN'!AH24/'WP AZN'!$C$1+GBP!AH24/GBP!$C$1),0)</f>
        <v>0</v>
      </c>
      <c r="AI24" s="6">
        <f>ROUND(('WP USD'!AI24/'WP USD'!$C$1+'WP EUR'!AI24/'WP EUR'!$C$1+'WP AZN'!AI24/'WP AZN'!$C$1+GBP!AI24/GBP!$C$1),0)</f>
        <v>0</v>
      </c>
      <c r="AJ24" s="6">
        <f>ROUND(('WP USD'!AJ24/'WP USD'!$C$1+'WP EUR'!AJ24/'WP EUR'!$C$1+'WP AZN'!AJ24/'WP AZN'!$C$1+GBP!AJ24/GBP!$C$1),0)</f>
        <v>0</v>
      </c>
      <c r="AK24" s="6">
        <f>ROUND(('WP USD'!AK24/'WP USD'!$C$1+'WP EUR'!AK24/'WP EUR'!$C$1+'WP AZN'!AK24/'WP AZN'!$C$1+GBP!AK24/GBP!$C$1),0)</f>
        <v>0</v>
      </c>
      <c r="AL24" s="6">
        <f>ROUND(('WP USD'!AL24/'WP USD'!$C$1+'WP EUR'!AL24/'WP EUR'!$C$1+'WP AZN'!AL24/'WP AZN'!$C$1+GBP!AL24/GBP!$C$1),0)</f>
        <v>0</v>
      </c>
      <c r="AM24" s="6">
        <f>ROUND(('WP USD'!AM24/'WP USD'!$C$1+'WP EUR'!AM24/'WP EUR'!$C$1+'WP AZN'!AM24/'WP AZN'!$C$1+GBP!AM24/GBP!$C$1),0)</f>
        <v>0</v>
      </c>
      <c r="AN24" s="6">
        <f>ROUND(('WP USD'!AN24/'WP USD'!$C$1+'WP EUR'!AN24/'WP EUR'!$C$1+'WP AZN'!AN24/'WP AZN'!$C$1+GBP!AN24/GBP!$C$1),0)</f>
        <v>0</v>
      </c>
      <c r="AO24" s="6">
        <f>ROUND(('WP USD'!AO24/'WP USD'!$C$1+'WP EUR'!AO24/'WP EUR'!$C$1+'WP AZN'!AO24/'WP AZN'!$C$1+GBP!AO24/GBP!$C$1),0)</f>
        <v>0</v>
      </c>
      <c r="AP24" s="6">
        <f>ROUND(('WP USD'!AP24/'WP USD'!$C$1+'WP EUR'!AP24/'WP EUR'!$C$1+'WP AZN'!AP24/'WP AZN'!$C$1+GBP!AP24/GBP!$C$1),0)</f>
        <v>0</v>
      </c>
      <c r="AQ24" s="6">
        <f>ROUND(('WP USD'!AQ24/'WP USD'!$C$1+'WP EUR'!AQ24/'WP EUR'!$C$1+'WP AZN'!AQ24/'WP AZN'!$C$1+GBP!AQ24/GBP!$C$1),0)</f>
        <v>0</v>
      </c>
      <c r="AR24" s="6">
        <f>ROUND(('WP USD'!AR24/'WP USD'!$C$1+'WP EUR'!AR24/'WP EUR'!$C$1+'WP AZN'!AR24/'WP AZN'!$C$1+GBP!AR24/GBP!$C$1),0)</f>
        <v>0</v>
      </c>
      <c r="AS24" s="6">
        <f>ROUND(('WP USD'!AS24/'WP USD'!$C$1+'WP EUR'!AS24/'WP EUR'!$C$1+'WP AZN'!AS24/'WP AZN'!$C$1+GBP!AS24/GBP!$C$1),0)</f>
        <v>0</v>
      </c>
      <c r="AT24" s="6">
        <f>ROUND(('WP USD'!AT24/'WP USD'!$C$1+'WP EUR'!AT24/'WP EUR'!$C$1+'WP AZN'!AT24/'WP AZN'!$C$1+GBP!AT24/GBP!$C$1),0)</f>
        <v>0</v>
      </c>
      <c r="AU24" s="6">
        <f>ROUND(('WP USD'!AU24/'WP USD'!$C$1+'WP EUR'!AU24/'WP EUR'!$C$1+'WP AZN'!AU24/'WP AZN'!$C$1+GBP!AU24/GBP!$C$1),0)</f>
        <v>0</v>
      </c>
      <c r="AV24" s="6">
        <f>ROUND(('WP USD'!AV24/'WP USD'!$C$1+'WP EUR'!AV24/'WP EUR'!$C$1+'WP AZN'!AV24/'WP AZN'!$C$1+GBP!AV24/GBP!$C$1),0)</f>
        <v>0</v>
      </c>
      <c r="AW24" s="6">
        <f>ROUND(('WP USD'!AW24/'WP USD'!$C$1+'WP EUR'!AW24/'WP EUR'!$C$1+'WP AZN'!AW24/'WP AZN'!$C$1+GBP!AW24/GBP!$C$1),0)</f>
        <v>0</v>
      </c>
      <c r="AX24" s="6">
        <f>ROUND(('WP USD'!AX24/'WP USD'!$C$1+'WP EUR'!AX24/'WP EUR'!$C$1+'WP AZN'!AX24/'WP AZN'!$C$1+GBP!AX24/GBP!$C$1),0)</f>
        <v>0</v>
      </c>
    </row>
    <row r="25" spans="1:50">
      <c r="A25" s="138" t="s">
        <v>63</v>
      </c>
      <c r="C25" s="6">
        <f t="shared" si="6"/>
        <v>17362</v>
      </c>
      <c r="F25" s="6">
        <f>ROUND(('WP USD'!F25/'WP USD'!$C$1+'WP EUR'!F25/'WP EUR'!$C$1+'WP AZN'!F25/'WP AZN'!$C$1+GBP!F25/GBP!$C$1),0)</f>
        <v>0</v>
      </c>
      <c r="H25" s="6">
        <f>ROUND(('WP USD'!H25/'WP USD'!$C$1+'WP EUR'!H25/'WP EUR'!$C$1+'WP AZN'!H25/'WP AZN'!$C$1+GBP!H25/GBP!$C$1),0)</f>
        <v>0</v>
      </c>
      <c r="J25" s="6">
        <f>ROUND(('WP USD'!J25/'WP USD'!$C$1+'WP EUR'!J25/'WP EUR'!$C$1+'WP AZN'!J25/'WP AZN'!$C$1+GBP!J25/GBP!$C$1),0)</f>
        <v>0</v>
      </c>
      <c r="L25" s="6">
        <f>ROUND(('WP USD'!L25/'WP USD'!$C$1+'WP EUR'!L25/'WP EUR'!$C$1+'WP AZN'!L25/'WP AZN'!$C$1+GBP!L25/GBP!$C$1),0)</f>
        <v>0</v>
      </c>
      <c r="N25" s="6">
        <f>ROUND(('WP USD'!N25/'WP USD'!$C$1+'WP EUR'!N25/'WP EUR'!$C$1+'WP AZN'!N25/'WP AZN'!$C$1+GBP!N25/GBP!$C$1),0)</f>
        <v>0</v>
      </c>
      <c r="P25" s="6">
        <f>ROUND(('WP USD'!P25/'WP USD'!$C$1+'WP EUR'!P25/'WP EUR'!$C$1+'WP AZN'!P25/'WP AZN'!$C$1+GBP!P25/GBP!$C$1),0)</f>
        <v>0</v>
      </c>
      <c r="R25" s="6">
        <f>ROUND(('WP USD'!R25/'WP USD'!$C$1+'WP EUR'!R25/'WP EUR'!$C$1+'WP AZN'!R25/'WP AZN'!$C$1+GBP!R25/GBP!$C$1),0)</f>
        <v>7075</v>
      </c>
      <c r="T25" s="6">
        <f>ROUND(('WP USD'!T25/'WP USD'!$C$1+'WP EUR'!T25/'WP EUR'!$C$1+'WP AZN'!T25/'WP AZN'!$C$1+GBP!T25/GBP!$C$1),0)</f>
        <v>4800</v>
      </c>
      <c r="V25" s="6">
        <f>ROUND(('WP USD'!V25/'WP USD'!$C$1+'WP EUR'!V25/'WP EUR'!$C$1+'WP AZN'!V25/'WP AZN'!$C$1+GBP!V25/GBP!$C$1),0)</f>
        <v>0</v>
      </c>
      <c r="X25" s="6">
        <f>ROUND(('WP USD'!X25/'WP USD'!$C$1+'WP EUR'!X25/'WP EUR'!$C$1+'WP AZN'!X25/'WP AZN'!$C$1+GBP!X25/GBP!$C$1),0)</f>
        <v>0</v>
      </c>
      <c r="Z25" s="6">
        <f>ROUND(('WP USD'!Z25/'WP USD'!$C$1+'WP EUR'!Z25/'WP EUR'!$C$1+'WP AZN'!Z25/'WP AZN'!$C$1+GBP!Z25/GBP!$C$1),0)</f>
        <v>0</v>
      </c>
      <c r="AB25" s="6">
        <f>ROUND(('WP USD'!AB25/'WP USD'!$C$1+'WP EUR'!AB25/'WP EUR'!$C$1+'WP AZN'!AB25/'WP AZN'!$C$1+GBP!AB25/GBP!$C$1),0)</f>
        <v>0</v>
      </c>
      <c r="AD25" s="6">
        <f>ROUND(('WP USD'!AD25/'WP USD'!$C$1+'WP EUR'!AD25/'WP EUR'!$C$1+'WP AZN'!AD25/'WP AZN'!$C$1+GBP!AD25/GBP!$C$1),0)</f>
        <v>1081</v>
      </c>
      <c r="AF25" s="6">
        <f>ROUND(('WP USD'!AF25/'WP USD'!$C$1+'WP EUR'!AF25/'WP EUR'!$C$1+'WP AZN'!AF25/'WP AZN'!$C$1+GBP!AF25/GBP!$C$1),0)</f>
        <v>4406</v>
      </c>
      <c r="AG25" s="6">
        <f>ROUND(('WP USD'!AG25/'WP USD'!$C$1+'WP EUR'!AG25/'WP EUR'!$C$1+'WP AZN'!AG25/'WP AZN'!$C$1+GBP!AG25/GBP!$C$1),0)</f>
        <v>0</v>
      </c>
      <c r="AH25" s="6">
        <f>ROUND(('WP USD'!AH25/'WP USD'!$C$1+'WP EUR'!AH25/'WP EUR'!$C$1+'WP AZN'!AH25/'WP AZN'!$C$1+GBP!AH25/GBP!$C$1),0)</f>
        <v>0</v>
      </c>
      <c r="AI25" s="6">
        <f>ROUND(('WP USD'!AI25/'WP USD'!$C$1+'WP EUR'!AI25/'WP EUR'!$C$1+'WP AZN'!AI25/'WP AZN'!$C$1+GBP!AI25/GBP!$C$1),0)</f>
        <v>0</v>
      </c>
      <c r="AJ25" s="6">
        <f>ROUND(('WP USD'!AJ25/'WP USD'!$C$1+'WP EUR'!AJ25/'WP EUR'!$C$1+'WP AZN'!AJ25/'WP AZN'!$C$1+GBP!AJ25/GBP!$C$1),0)</f>
        <v>0</v>
      </c>
      <c r="AK25" s="6">
        <f>ROUND(('WP USD'!AK25/'WP USD'!$C$1+'WP EUR'!AK25/'WP EUR'!$C$1+'WP AZN'!AK25/'WP AZN'!$C$1+GBP!AK25/GBP!$C$1),0)</f>
        <v>0</v>
      </c>
      <c r="AL25" s="6">
        <f>ROUND(('WP USD'!AL25/'WP USD'!$C$1+'WP EUR'!AL25/'WP EUR'!$C$1+'WP AZN'!AL25/'WP AZN'!$C$1+GBP!AL25/GBP!$C$1),0)</f>
        <v>0</v>
      </c>
      <c r="AM25" s="6">
        <f>ROUND(('WP USD'!AM25/'WP USD'!$C$1+'WP EUR'!AM25/'WP EUR'!$C$1+'WP AZN'!AM25/'WP AZN'!$C$1+GBP!AM25/GBP!$C$1),0)</f>
        <v>0</v>
      </c>
      <c r="AN25" s="6">
        <f>ROUND(('WP USD'!AN25/'WP USD'!$C$1+'WP EUR'!AN25/'WP EUR'!$C$1+'WP AZN'!AN25/'WP AZN'!$C$1+GBP!AN25/GBP!$C$1),0)</f>
        <v>0</v>
      </c>
      <c r="AO25" s="6">
        <f>ROUND(('WP USD'!AO25/'WP USD'!$C$1+'WP EUR'!AO25/'WP EUR'!$C$1+'WP AZN'!AO25/'WP AZN'!$C$1+GBP!AO25/GBP!$C$1),0)</f>
        <v>0</v>
      </c>
      <c r="AP25" s="6">
        <f>ROUND(('WP USD'!AP25/'WP USD'!$C$1+'WP EUR'!AP25/'WP EUR'!$C$1+'WP AZN'!AP25/'WP AZN'!$C$1+GBP!AP25/GBP!$C$1),0)</f>
        <v>0</v>
      </c>
      <c r="AQ25" s="6">
        <f>ROUND(('WP USD'!AQ25/'WP USD'!$C$1+'WP EUR'!AQ25/'WP EUR'!$C$1+'WP AZN'!AQ25/'WP AZN'!$C$1+GBP!AQ25/GBP!$C$1),0)</f>
        <v>0</v>
      </c>
      <c r="AR25" s="6">
        <f>ROUND(('WP USD'!AR25/'WP USD'!$C$1+'WP EUR'!AR25/'WP EUR'!$C$1+'WP AZN'!AR25/'WP AZN'!$C$1+GBP!AR25/GBP!$C$1),0)</f>
        <v>0</v>
      </c>
      <c r="AS25" s="6">
        <f>ROUND(('WP USD'!AS25/'WP USD'!$C$1+'WP EUR'!AS25/'WP EUR'!$C$1+'WP AZN'!AS25/'WP AZN'!$C$1+GBP!AS25/GBP!$C$1),0)</f>
        <v>0</v>
      </c>
      <c r="AT25" s="6">
        <f>ROUND(('WP USD'!AT25/'WP USD'!$C$1+'WP EUR'!AT25/'WP EUR'!$C$1+'WP AZN'!AT25/'WP AZN'!$C$1+GBP!AT25/GBP!$C$1),0)</f>
        <v>0</v>
      </c>
      <c r="AU25" s="6">
        <f>ROUND(('WP USD'!AU25/'WP USD'!$C$1+'WP EUR'!AU25/'WP EUR'!$C$1+'WP AZN'!AU25/'WP AZN'!$C$1+GBP!AU25/GBP!$C$1),0)</f>
        <v>0</v>
      </c>
      <c r="AV25" s="6">
        <f>ROUND(('WP USD'!AV25/'WP USD'!$C$1+'WP EUR'!AV25/'WP EUR'!$C$1+'WP AZN'!AV25/'WP AZN'!$C$1+GBP!AV25/GBP!$C$1),0)</f>
        <v>0</v>
      </c>
      <c r="AW25" s="6">
        <f>ROUND(('WP USD'!AW25/'WP USD'!$C$1+'WP EUR'!AW25/'WP EUR'!$C$1+'WP AZN'!AW25/'WP AZN'!$C$1+GBP!AW25/GBP!$C$1),0)</f>
        <v>0</v>
      </c>
      <c r="AX25" s="6">
        <f>ROUND(('WP USD'!AX25/'WP USD'!$C$1+'WP EUR'!AX25/'WP EUR'!$C$1+'WP AZN'!AX25/'WP AZN'!$C$1+GBP!AX25/GBP!$C$1),0)</f>
        <v>0</v>
      </c>
    </row>
    <row r="26" spans="1:50">
      <c r="A26" s="131" t="s">
        <v>69</v>
      </c>
      <c r="C26" s="6">
        <f t="shared" si="6"/>
        <v>0</v>
      </c>
      <c r="F26" s="6">
        <f>ROUND(('WP USD'!F26/'WP USD'!$C$1+'WP EUR'!F26/'WP EUR'!$C$1+'WP AZN'!F26/'WP AZN'!$C$1+GBP!F26/GBP!$C$1),0)</f>
        <v>0</v>
      </c>
      <c r="H26" s="6">
        <f>ROUND(('WP USD'!H26/'WP USD'!$C$1+'WP EUR'!H26/'WP EUR'!$C$1+'WP AZN'!H26/'WP AZN'!$C$1+GBP!H26/GBP!$C$1),0)</f>
        <v>0</v>
      </c>
      <c r="J26" s="6">
        <f>ROUND(('WP USD'!J26/'WP USD'!$C$1+'WP EUR'!J26/'WP EUR'!$C$1+'WP AZN'!J26/'WP AZN'!$C$1+GBP!J26/GBP!$C$1),0)</f>
        <v>0</v>
      </c>
      <c r="L26" s="6">
        <f>ROUND(('WP USD'!L26/'WP USD'!$C$1+'WP EUR'!L26/'WP EUR'!$C$1+'WP AZN'!L26/'WP AZN'!$C$1+GBP!L26/GBP!$C$1),0)</f>
        <v>0</v>
      </c>
      <c r="N26" s="6">
        <f>ROUND(('WP USD'!N26/'WP USD'!$C$1+'WP EUR'!N26/'WP EUR'!$C$1+'WP AZN'!N26/'WP AZN'!$C$1+GBP!N26/GBP!$C$1),0)</f>
        <v>0</v>
      </c>
      <c r="P26" s="6">
        <f>ROUND(('WP USD'!P26/'WP USD'!$C$1+'WP EUR'!P26/'WP EUR'!$C$1+'WP AZN'!P26/'WP AZN'!$C$1+GBP!P26/GBP!$C$1),0)</f>
        <v>0</v>
      </c>
      <c r="R26" s="6">
        <f>ROUND(('WP USD'!R26/'WP USD'!$C$1+'WP EUR'!R26/'WP EUR'!$C$1+'WP AZN'!R26/'WP AZN'!$C$1+GBP!R26/GBP!$C$1),0)</f>
        <v>0</v>
      </c>
      <c r="T26" s="6">
        <f>ROUND(('WP USD'!T26/'WP USD'!$C$1+'WP EUR'!T26/'WP EUR'!$C$1+'WP AZN'!T26/'WP AZN'!$C$1+GBP!T26/GBP!$C$1),0)</f>
        <v>0</v>
      </c>
      <c r="V26" s="6">
        <f>ROUND(('WP USD'!V26/'WP USD'!$C$1+'WP EUR'!V26/'WP EUR'!$C$1+'WP AZN'!V26/'WP AZN'!$C$1+GBP!V26/GBP!$C$1),0)</f>
        <v>0</v>
      </c>
      <c r="X26" s="6">
        <f>ROUND(('WP USD'!X26/'WP USD'!$C$1+'WP EUR'!X26/'WP EUR'!$C$1+'WP AZN'!X26/'WP AZN'!$C$1+GBP!X26/GBP!$C$1),0)</f>
        <v>0</v>
      </c>
      <c r="Z26" s="6">
        <f>ROUND(('WP USD'!Z26/'WP USD'!$C$1+'WP EUR'!Z26/'WP EUR'!$C$1+'WP AZN'!Z26/'WP AZN'!$C$1+GBP!Z26/GBP!$C$1),0)</f>
        <v>0</v>
      </c>
      <c r="AB26" s="6">
        <f>ROUND(('WP USD'!AB26/'WP USD'!$C$1+'WP EUR'!AB26/'WP EUR'!$C$1+'WP AZN'!AB26/'WP AZN'!$C$1+GBP!AB26/GBP!$C$1),0)</f>
        <v>0</v>
      </c>
      <c r="AD26" s="6">
        <f>ROUND(('WP USD'!AD26/'WP USD'!$C$1+'WP EUR'!AD26/'WP EUR'!$C$1+'WP AZN'!AD26/'WP AZN'!$C$1+GBP!AD26/GBP!$C$1),0)</f>
        <v>0</v>
      </c>
      <c r="AF26" s="6">
        <f>ROUND(('WP USD'!AF26/'WP USD'!$C$1+'WP EUR'!AF26/'WP EUR'!$C$1+'WP AZN'!AF26/'WP AZN'!$C$1+GBP!AF26/GBP!$C$1),0)</f>
        <v>0</v>
      </c>
      <c r="AG26" s="6">
        <f>ROUND(('WP USD'!AG26/'WP USD'!$C$1+'WP EUR'!AG26/'WP EUR'!$C$1+'WP AZN'!AG26/'WP AZN'!$C$1+GBP!AG26/GBP!$C$1),0)</f>
        <v>0</v>
      </c>
      <c r="AH26" s="6">
        <f>ROUND(('WP USD'!AH26/'WP USD'!$C$1+'WP EUR'!AH26/'WP EUR'!$C$1+'WP AZN'!AH26/'WP AZN'!$C$1+GBP!AH26/GBP!$C$1),0)</f>
        <v>0</v>
      </c>
      <c r="AI26" s="6">
        <f>ROUND(('WP USD'!AI26/'WP USD'!$C$1+'WP EUR'!AI26/'WP EUR'!$C$1+'WP AZN'!AI26/'WP AZN'!$C$1+GBP!AI26/GBP!$C$1),0)</f>
        <v>0</v>
      </c>
      <c r="AJ26" s="6">
        <f>ROUND(('WP USD'!AJ26/'WP USD'!$C$1+'WP EUR'!AJ26/'WP EUR'!$C$1+'WP AZN'!AJ26/'WP AZN'!$C$1+GBP!AJ26/GBP!$C$1),0)</f>
        <v>0</v>
      </c>
      <c r="AK26" s="6">
        <f>ROUND(('WP USD'!AK26/'WP USD'!$C$1+'WP EUR'!AK26/'WP EUR'!$C$1+'WP AZN'!AK26/'WP AZN'!$C$1+GBP!AK26/GBP!$C$1),0)</f>
        <v>0</v>
      </c>
      <c r="AL26" s="6">
        <f>ROUND(('WP USD'!AL26/'WP USD'!$C$1+'WP EUR'!AL26/'WP EUR'!$C$1+'WP AZN'!AL26/'WP AZN'!$C$1+GBP!AL26/GBP!$C$1),0)</f>
        <v>0</v>
      </c>
      <c r="AM26" s="6">
        <f>ROUND(('WP USD'!AM26/'WP USD'!$C$1+'WP EUR'!AM26/'WP EUR'!$C$1+'WP AZN'!AM26/'WP AZN'!$C$1+GBP!AM26/GBP!$C$1),0)</f>
        <v>0</v>
      </c>
      <c r="AN26" s="6">
        <f>ROUND(('WP USD'!AN26/'WP USD'!$C$1+'WP EUR'!AN26/'WP EUR'!$C$1+'WP AZN'!AN26/'WP AZN'!$C$1+GBP!AN26/GBP!$C$1),0)</f>
        <v>0</v>
      </c>
      <c r="AO26" s="6">
        <f>ROUND(('WP USD'!AO26/'WP USD'!$C$1+'WP EUR'!AO26/'WP EUR'!$C$1+'WP AZN'!AO26/'WP AZN'!$C$1+GBP!AO26/GBP!$C$1),0)</f>
        <v>0</v>
      </c>
      <c r="AP26" s="6">
        <f>ROUND(('WP USD'!AP26/'WP USD'!$C$1+'WP EUR'!AP26/'WP EUR'!$C$1+'WP AZN'!AP26/'WP AZN'!$C$1+GBP!AP26/GBP!$C$1),0)</f>
        <v>0</v>
      </c>
      <c r="AQ26" s="6">
        <f>ROUND(('WP USD'!AQ26/'WP USD'!$C$1+'WP EUR'!AQ26/'WP EUR'!$C$1+'WP AZN'!AQ26/'WP AZN'!$C$1+GBP!AQ26/GBP!$C$1),0)</f>
        <v>0</v>
      </c>
      <c r="AR26" s="6">
        <f>ROUND(('WP USD'!AR26/'WP USD'!$C$1+'WP EUR'!AR26/'WP EUR'!$C$1+'WP AZN'!AR26/'WP AZN'!$C$1+GBP!AR26/GBP!$C$1),0)</f>
        <v>0</v>
      </c>
      <c r="AS26" s="6">
        <f>ROUND(('WP USD'!AS26/'WP USD'!$C$1+'WP EUR'!AS26/'WP EUR'!$C$1+'WP AZN'!AS26/'WP AZN'!$C$1+GBP!AS26/GBP!$C$1),0)</f>
        <v>0</v>
      </c>
      <c r="AT26" s="6">
        <f>ROUND(('WP USD'!AT26/'WP USD'!$C$1+'WP EUR'!AT26/'WP EUR'!$C$1+'WP AZN'!AT26/'WP AZN'!$C$1+GBP!AT26/GBP!$C$1),0)</f>
        <v>0</v>
      </c>
      <c r="AU26" s="6">
        <f>ROUND(('WP USD'!AU26/'WP USD'!$C$1+'WP EUR'!AU26/'WP EUR'!$C$1+'WP AZN'!AU26/'WP AZN'!$C$1+GBP!AU26/GBP!$C$1),0)</f>
        <v>0</v>
      </c>
      <c r="AV26" s="6">
        <f>ROUND(('WP USD'!AV26/'WP USD'!$C$1+'WP EUR'!AV26/'WP EUR'!$C$1+'WP AZN'!AV26/'WP AZN'!$C$1+GBP!AV26/GBP!$C$1),0)</f>
        <v>0</v>
      </c>
      <c r="AW26" s="6">
        <f>ROUND(('WP USD'!AW26/'WP USD'!$C$1+'WP EUR'!AW26/'WP EUR'!$C$1+'WP AZN'!AW26/'WP AZN'!$C$1+GBP!AW26/GBP!$C$1),0)</f>
        <v>0</v>
      </c>
      <c r="AX26" s="6">
        <f>ROUND(('WP USD'!AX26/'WP USD'!$C$1+'WP EUR'!AX26/'WP EUR'!$C$1+'WP AZN'!AX26/'WP AZN'!$C$1+GBP!AX26/GBP!$C$1),0)</f>
        <v>0</v>
      </c>
    </row>
    <row r="27" spans="1:50">
      <c r="A27" s="131" t="s">
        <v>55</v>
      </c>
      <c r="C27" s="6">
        <f t="shared" si="6"/>
        <v>6474</v>
      </c>
      <c r="F27" s="6">
        <f>ROUND(('WP USD'!F27/'WP USD'!$C$1+'WP EUR'!F27/'WP EUR'!$C$1+'WP AZN'!F27/'WP AZN'!$C$1+GBP!F27/GBP!$C$1),0)</f>
        <v>0</v>
      </c>
      <c r="H27" s="6">
        <f>ROUND(('WP USD'!H27/'WP USD'!$C$1+'WP EUR'!H27/'WP EUR'!$C$1+'WP AZN'!H27/'WP AZN'!$C$1+GBP!H27/GBP!$C$1),0)</f>
        <v>0</v>
      </c>
      <c r="J27" s="6">
        <f>ROUND(('WP USD'!J27/'WP USD'!$C$1+'WP EUR'!J27/'WP EUR'!$C$1+'WP AZN'!J27/'WP AZN'!$C$1+GBP!J27/GBP!$C$1),0)</f>
        <v>0</v>
      </c>
      <c r="L27" s="6">
        <f>ROUND(('WP USD'!L27/'WP USD'!$C$1+'WP EUR'!L27/'WP EUR'!$C$1+'WP AZN'!L27/'WP AZN'!$C$1+GBP!L27/GBP!$C$1),0)</f>
        <v>0</v>
      </c>
      <c r="N27" s="6">
        <f>ROUND(('WP USD'!N27/'WP USD'!$C$1+'WP EUR'!N27/'WP EUR'!$C$1+'WP AZN'!N27/'WP AZN'!$C$1+GBP!N27/GBP!$C$1),0)</f>
        <v>0</v>
      </c>
      <c r="P27" s="6">
        <f>ROUND(('WP USD'!P27/'WP USD'!$C$1+'WP EUR'!P27/'WP EUR'!$C$1+'WP AZN'!P27/'WP AZN'!$C$1+GBP!P27/GBP!$C$1),0)</f>
        <v>6474</v>
      </c>
      <c r="R27" s="6">
        <f>ROUND(('WP USD'!R27/'WP USD'!$C$1+'WP EUR'!R27/'WP EUR'!$C$1+'WP AZN'!R27/'WP AZN'!$C$1+GBP!R27/GBP!$C$1),0)</f>
        <v>0</v>
      </c>
      <c r="T27" s="6">
        <f>ROUND(('WP USD'!T27/'WP USD'!$C$1+'WP EUR'!T27/'WP EUR'!$C$1+'WP AZN'!T27/'WP AZN'!$C$1+GBP!T27/GBP!$C$1),0)</f>
        <v>0</v>
      </c>
      <c r="V27" s="6">
        <f>ROUND(('WP USD'!V27/'WP USD'!$C$1+'WP EUR'!V27/'WP EUR'!$C$1+'WP AZN'!V27/'WP AZN'!$C$1+GBP!V27/GBP!$C$1),0)</f>
        <v>0</v>
      </c>
      <c r="X27" s="6">
        <f>ROUND(('WP USD'!X27/'WP USD'!$C$1+'WP EUR'!X27/'WP EUR'!$C$1+'WP AZN'!X27/'WP AZN'!$C$1+GBP!X27/GBP!$C$1),0)</f>
        <v>0</v>
      </c>
      <c r="Z27" s="6">
        <f>ROUND(('WP USD'!Z27/'WP USD'!$C$1+'WP EUR'!Z27/'WP EUR'!$C$1+'WP AZN'!Z27/'WP AZN'!$C$1+GBP!Z27/GBP!$C$1),0)</f>
        <v>0</v>
      </c>
      <c r="AB27" s="6">
        <f>ROUND(('WP USD'!AB27/'WP USD'!$C$1+'WP EUR'!AB27/'WP EUR'!$C$1+'WP AZN'!AB27/'WP AZN'!$C$1+GBP!AB27/GBP!$C$1),0)</f>
        <v>0</v>
      </c>
      <c r="AD27" s="6">
        <f>ROUND(('WP USD'!AD27/'WP USD'!$C$1+'WP EUR'!AD27/'WP EUR'!$C$1+'WP AZN'!AD27/'WP AZN'!$C$1+GBP!AD27/GBP!$C$1),0)</f>
        <v>0</v>
      </c>
      <c r="AF27" s="6">
        <f>ROUND(('WP USD'!AF27/'WP USD'!$C$1+'WP EUR'!AF27/'WP EUR'!$C$1+'WP AZN'!AF27/'WP AZN'!$C$1+GBP!AF27/GBP!$C$1),0)</f>
        <v>0</v>
      </c>
      <c r="AG27" s="6">
        <f>ROUND(('WP USD'!AG27/'WP USD'!$C$1+'WP EUR'!AG27/'WP EUR'!$C$1+'WP AZN'!AG27/'WP AZN'!$C$1+GBP!AG27/GBP!$C$1),0)</f>
        <v>0</v>
      </c>
      <c r="AH27" s="6">
        <f>ROUND(('WP USD'!AH27/'WP USD'!$C$1+'WP EUR'!AH27/'WP EUR'!$C$1+'WP AZN'!AH27/'WP AZN'!$C$1+GBP!AH27/GBP!$C$1),0)</f>
        <v>0</v>
      </c>
      <c r="AI27" s="6">
        <f>ROUND(('WP USD'!AI27/'WP USD'!$C$1+'WP EUR'!AI27/'WP EUR'!$C$1+'WP AZN'!AI27/'WP AZN'!$C$1+GBP!AI27/GBP!$C$1),0)</f>
        <v>0</v>
      </c>
      <c r="AJ27" s="6">
        <f>ROUND(('WP USD'!AJ27/'WP USD'!$C$1+'WP EUR'!AJ27/'WP EUR'!$C$1+'WP AZN'!AJ27/'WP AZN'!$C$1+GBP!AJ27/GBP!$C$1),0)</f>
        <v>0</v>
      </c>
      <c r="AK27" s="6">
        <f>ROUND(('WP USD'!AK27/'WP USD'!$C$1+'WP EUR'!AK27/'WP EUR'!$C$1+'WP AZN'!AK27/'WP AZN'!$C$1+GBP!AK27/GBP!$C$1),0)</f>
        <v>0</v>
      </c>
      <c r="AL27" s="6">
        <f>ROUND(('WP USD'!AL27/'WP USD'!$C$1+'WP EUR'!AL27/'WP EUR'!$C$1+'WP AZN'!AL27/'WP AZN'!$C$1+GBP!AL27/GBP!$C$1),0)</f>
        <v>0</v>
      </c>
      <c r="AM27" s="6">
        <f>ROUND(('WP USD'!AM27/'WP USD'!$C$1+'WP EUR'!AM27/'WP EUR'!$C$1+'WP AZN'!AM27/'WP AZN'!$C$1+GBP!AM27/GBP!$C$1),0)</f>
        <v>0</v>
      </c>
      <c r="AN27" s="6">
        <f>ROUND(('WP USD'!AN27/'WP USD'!$C$1+'WP EUR'!AN27/'WP EUR'!$C$1+'WP AZN'!AN27/'WP AZN'!$C$1+GBP!AN27/GBP!$C$1),0)</f>
        <v>0</v>
      </c>
      <c r="AO27" s="6">
        <f>ROUND(('WP USD'!AO27/'WP USD'!$C$1+'WP EUR'!AO27/'WP EUR'!$C$1+'WP AZN'!AO27/'WP AZN'!$C$1+GBP!AO27/GBP!$C$1),0)</f>
        <v>0</v>
      </c>
      <c r="AP27" s="6">
        <f>ROUND(('WP USD'!AP27/'WP USD'!$C$1+'WP EUR'!AP27/'WP EUR'!$C$1+'WP AZN'!AP27/'WP AZN'!$C$1+GBP!AP27/GBP!$C$1),0)</f>
        <v>0</v>
      </c>
      <c r="AQ27" s="6">
        <f>ROUND(('WP USD'!AQ27/'WP USD'!$C$1+'WP EUR'!AQ27/'WP EUR'!$C$1+'WP AZN'!AQ27/'WP AZN'!$C$1+GBP!AQ27/GBP!$C$1),0)</f>
        <v>0</v>
      </c>
      <c r="AR27" s="6">
        <f>ROUND(('WP USD'!AR27/'WP USD'!$C$1+'WP EUR'!AR27/'WP EUR'!$C$1+'WP AZN'!AR27/'WP AZN'!$C$1+GBP!AR27/GBP!$C$1),0)</f>
        <v>0</v>
      </c>
      <c r="AS27" s="6">
        <f>ROUND(('WP USD'!AS27/'WP USD'!$C$1+'WP EUR'!AS27/'WP EUR'!$C$1+'WP AZN'!AS27/'WP AZN'!$C$1+GBP!AS27/GBP!$C$1),0)</f>
        <v>0</v>
      </c>
      <c r="AT27" s="6">
        <f>ROUND(('WP USD'!AT27/'WP USD'!$C$1+'WP EUR'!AT27/'WP EUR'!$C$1+'WP AZN'!AT27/'WP AZN'!$C$1+GBP!AT27/GBP!$C$1),0)</f>
        <v>0</v>
      </c>
      <c r="AU27" s="6">
        <f>ROUND(('WP USD'!AU27/'WP USD'!$C$1+'WP EUR'!AU27/'WP EUR'!$C$1+'WP AZN'!AU27/'WP AZN'!$C$1+GBP!AU27/GBP!$C$1),0)</f>
        <v>0</v>
      </c>
      <c r="AV27" s="6">
        <f>ROUND(('WP USD'!AV27/'WP USD'!$C$1+'WP EUR'!AV27/'WP EUR'!$C$1+'WP AZN'!AV27/'WP AZN'!$C$1+GBP!AV27/GBP!$C$1),0)</f>
        <v>0</v>
      </c>
      <c r="AW27" s="6">
        <f>ROUND(('WP USD'!AW27/'WP USD'!$C$1+'WP EUR'!AW27/'WP EUR'!$C$1+'WP AZN'!AW27/'WP AZN'!$C$1+GBP!AW27/GBP!$C$1),0)</f>
        <v>0</v>
      </c>
      <c r="AX27" s="6">
        <f>ROUND(('WP USD'!AX27/'WP USD'!$C$1+'WP EUR'!AX27/'WP EUR'!$C$1+'WP AZN'!AX27/'WP AZN'!$C$1+GBP!AX27/GBP!$C$1),0)</f>
        <v>0</v>
      </c>
    </row>
    <row r="28" spans="1:50" ht="30">
      <c r="A28" s="131" t="s">
        <v>95</v>
      </c>
      <c r="C28" s="6">
        <f t="shared" si="6"/>
        <v>0</v>
      </c>
      <c r="F28" s="6">
        <f>ROUND(('WP USD'!F28/'WP USD'!$C$1+'WP EUR'!F28/'WP EUR'!$C$1+'WP AZN'!F28/'WP AZN'!$C$1+GBP!F28/GBP!$C$1),0)</f>
        <v>0</v>
      </c>
      <c r="H28" s="6">
        <f>ROUND(('WP USD'!H28/'WP USD'!$C$1+'WP EUR'!H28/'WP EUR'!$C$1+'WP AZN'!H28/'WP AZN'!$C$1+GBP!H28/GBP!$C$1),0)</f>
        <v>0</v>
      </c>
      <c r="J28" s="6">
        <f>ROUND(('WP USD'!J28/'WP USD'!$C$1+'WP EUR'!J28/'WP EUR'!$C$1+'WP AZN'!J28/'WP AZN'!$C$1+GBP!J28/GBP!$C$1),0)</f>
        <v>0</v>
      </c>
      <c r="L28" s="6">
        <f>ROUND(('WP USD'!L28/'WP USD'!$C$1+'WP EUR'!L28/'WP EUR'!$C$1+'WP AZN'!L28/'WP AZN'!$C$1+GBP!L28/GBP!$C$1),0)</f>
        <v>0</v>
      </c>
      <c r="N28" s="6">
        <f>ROUND(('WP USD'!N28/'WP USD'!$C$1+'WP EUR'!N28/'WP EUR'!$C$1+'WP AZN'!N28/'WP AZN'!$C$1+GBP!N28/GBP!$C$1),0)</f>
        <v>0</v>
      </c>
      <c r="P28" s="6">
        <f>ROUND(('WP USD'!P28/'WP USD'!$C$1+'WP EUR'!P28/'WP EUR'!$C$1+'WP AZN'!P28/'WP AZN'!$C$1+GBP!P28/GBP!$C$1),0)</f>
        <v>0</v>
      </c>
      <c r="R28" s="6">
        <f>ROUND(('WP USD'!R28/'WP USD'!$C$1+'WP EUR'!R28/'WP EUR'!$C$1+'WP AZN'!R28/'WP AZN'!$C$1+GBP!R28/GBP!$C$1),0)</f>
        <v>0</v>
      </c>
      <c r="T28" s="6">
        <f>ROUND(('WP USD'!T28/'WP USD'!$C$1+'WP EUR'!T28/'WP EUR'!$C$1+'WP AZN'!T28/'WP AZN'!$C$1+GBP!T28/GBP!$C$1),0)</f>
        <v>0</v>
      </c>
      <c r="V28" s="6">
        <f>ROUND(('WP USD'!V28/'WP USD'!$C$1+'WP EUR'!V28/'WP EUR'!$C$1+'WP AZN'!V28/'WP AZN'!$C$1+GBP!V28/GBP!$C$1),0)</f>
        <v>0</v>
      </c>
      <c r="X28" s="6">
        <f>ROUND(('WP USD'!X28/'WP USD'!$C$1+'WP EUR'!X28/'WP EUR'!$C$1+'WP AZN'!X28/'WP AZN'!$C$1+GBP!X28/GBP!$C$1),0)</f>
        <v>0</v>
      </c>
      <c r="Z28" s="6">
        <f>ROUND(('WP USD'!Z28/'WP USD'!$C$1+'WP EUR'!Z28/'WP EUR'!$C$1+'WP AZN'!Z28/'WP AZN'!$C$1+GBP!Z28/GBP!$C$1),0)</f>
        <v>0</v>
      </c>
      <c r="AB28" s="6">
        <f>ROUND(('WP USD'!AB28/'WP USD'!$C$1+'WP EUR'!AB28/'WP EUR'!$C$1+'WP AZN'!AB28/'WP AZN'!$C$1+GBP!AB28/GBP!$C$1),0)</f>
        <v>0</v>
      </c>
      <c r="AD28" s="6">
        <f>ROUND(('WP USD'!AD28/'WP USD'!$C$1+'WP EUR'!AD28/'WP EUR'!$C$1+'WP AZN'!AD28/'WP AZN'!$C$1+GBP!AD28/GBP!$C$1),0)</f>
        <v>0</v>
      </c>
      <c r="AF28" s="6">
        <f>ROUND(('WP USD'!AF28/'WP USD'!$C$1+'WP EUR'!AF28/'WP EUR'!$C$1+'WP AZN'!AF28/'WP AZN'!$C$1+GBP!AF28/GBP!$C$1),0)</f>
        <v>0</v>
      </c>
      <c r="AG28" s="6">
        <f>ROUND(('WP USD'!AG28/'WP USD'!$C$1+'WP EUR'!AG28/'WP EUR'!$C$1+'WP AZN'!AG28/'WP AZN'!$C$1+GBP!AG28/GBP!$C$1),0)</f>
        <v>0</v>
      </c>
      <c r="AH28" s="6">
        <f>ROUND(('WP USD'!AH28/'WP USD'!$C$1+'WP EUR'!AH28/'WP EUR'!$C$1+'WP AZN'!AH28/'WP AZN'!$C$1+GBP!AH28/GBP!$C$1),0)</f>
        <v>0</v>
      </c>
      <c r="AI28" s="6">
        <f>ROUND(('WP USD'!AI28/'WP USD'!$C$1+'WP EUR'!AI28/'WP EUR'!$C$1+'WP AZN'!AI28/'WP AZN'!$C$1+GBP!AI28/GBP!$C$1),0)</f>
        <v>0</v>
      </c>
      <c r="AJ28" s="6">
        <f>ROUND(('WP USD'!AJ28/'WP USD'!$C$1+'WP EUR'!AJ28/'WP EUR'!$C$1+'WP AZN'!AJ28/'WP AZN'!$C$1+GBP!AJ28/GBP!$C$1),0)</f>
        <v>0</v>
      </c>
      <c r="AK28" s="6">
        <f>ROUND(('WP USD'!AK28/'WP USD'!$C$1+'WP EUR'!AK28/'WP EUR'!$C$1+'WP AZN'!AK28/'WP AZN'!$C$1+GBP!AK28/GBP!$C$1),0)</f>
        <v>0</v>
      </c>
      <c r="AL28" s="6">
        <f>ROUND(('WP USD'!AL28/'WP USD'!$C$1+'WP EUR'!AL28/'WP EUR'!$C$1+'WP AZN'!AL28/'WP AZN'!$C$1+GBP!AL28/GBP!$C$1),0)</f>
        <v>0</v>
      </c>
      <c r="AM28" s="6">
        <f>ROUND(('WP USD'!AM28/'WP USD'!$C$1+'WP EUR'!AM28/'WP EUR'!$C$1+'WP AZN'!AM28/'WP AZN'!$C$1+GBP!AM28/GBP!$C$1),0)</f>
        <v>0</v>
      </c>
      <c r="AN28" s="6">
        <f>ROUND(('WP USD'!AN28/'WP USD'!$C$1+'WP EUR'!AN28/'WP EUR'!$C$1+'WP AZN'!AN28/'WP AZN'!$C$1+GBP!AN28/GBP!$C$1),0)</f>
        <v>0</v>
      </c>
      <c r="AO28" s="6">
        <f>ROUND(('WP USD'!AO28/'WP USD'!$C$1+'WP EUR'!AO28/'WP EUR'!$C$1+'WP AZN'!AO28/'WP AZN'!$C$1+GBP!AO28/GBP!$C$1),0)</f>
        <v>0</v>
      </c>
      <c r="AP28" s="6">
        <f>ROUND(('WP USD'!AP28/'WP USD'!$C$1+'WP EUR'!AP28/'WP EUR'!$C$1+'WP AZN'!AP28/'WP AZN'!$C$1+GBP!AP28/GBP!$C$1),0)</f>
        <v>0</v>
      </c>
      <c r="AQ28" s="6">
        <f>ROUND(('WP USD'!AQ28/'WP USD'!$C$1+'WP EUR'!AQ28/'WP EUR'!$C$1+'WP AZN'!AQ28/'WP AZN'!$C$1+GBP!AQ28/GBP!$C$1),0)</f>
        <v>0</v>
      </c>
      <c r="AR28" s="6">
        <f>ROUND(('WP USD'!AR28/'WP USD'!$C$1+'WP EUR'!AR28/'WP EUR'!$C$1+'WP AZN'!AR28/'WP AZN'!$C$1+GBP!AR28/GBP!$C$1),0)</f>
        <v>0</v>
      </c>
      <c r="AS28" s="6">
        <f>ROUND(('WP USD'!AS28/'WP USD'!$C$1+'WP EUR'!AS28/'WP EUR'!$C$1+'WP AZN'!AS28/'WP AZN'!$C$1+GBP!AS28/GBP!$C$1),0)</f>
        <v>0</v>
      </c>
      <c r="AT28" s="6">
        <f>ROUND(('WP USD'!AT28/'WP USD'!$C$1+'WP EUR'!AT28/'WP EUR'!$C$1+'WP AZN'!AT28/'WP AZN'!$C$1+GBP!AT28/GBP!$C$1),0)</f>
        <v>0</v>
      </c>
      <c r="AU28" s="6">
        <f>ROUND(('WP USD'!AU28/'WP USD'!$C$1+'WP EUR'!AU28/'WP EUR'!$C$1+'WP AZN'!AU28/'WP AZN'!$C$1+GBP!AU28/GBP!$C$1),0)</f>
        <v>0</v>
      </c>
      <c r="AV28" s="6">
        <f>ROUND(('WP USD'!AV28/'WP USD'!$C$1+'WP EUR'!AV28/'WP EUR'!$C$1+'WP AZN'!AV28/'WP AZN'!$C$1+GBP!AV28/GBP!$C$1),0)</f>
        <v>0</v>
      </c>
      <c r="AW28" s="6">
        <f>ROUND(('WP USD'!AW28/'WP USD'!$C$1+'WP EUR'!AW28/'WP EUR'!$C$1+'WP AZN'!AW28/'WP AZN'!$C$1+GBP!AW28/GBP!$C$1),0)</f>
        <v>0</v>
      </c>
      <c r="AX28" s="6">
        <f>ROUND(('WP USD'!AX28/'WP USD'!$C$1+'WP EUR'!AX28/'WP EUR'!$C$1+'WP AZN'!AX28/'WP AZN'!$C$1+GBP!AX28/GBP!$C$1),0)</f>
        <v>0</v>
      </c>
    </row>
    <row r="29" spans="1:50">
      <c r="A29" s="131" t="s">
        <v>98</v>
      </c>
      <c r="C29" s="6">
        <f t="shared" si="6"/>
        <v>0</v>
      </c>
      <c r="F29" s="6">
        <f>ROUND(('WP USD'!F29/'WP USD'!$C$1+'WP EUR'!F29/'WP EUR'!$C$1+'WP AZN'!F29/'WP AZN'!$C$1+GBP!F29/GBP!$C$1),0)</f>
        <v>0</v>
      </c>
      <c r="H29" s="6">
        <f>ROUND(('WP USD'!H29/'WP USD'!$C$1+'WP EUR'!H29/'WP EUR'!$C$1+'WP AZN'!H29/'WP AZN'!$C$1+GBP!H29/GBP!$C$1),0)</f>
        <v>0</v>
      </c>
      <c r="J29" s="6">
        <f>ROUND(('WP USD'!J29/'WP USD'!$C$1+'WP EUR'!J29/'WP EUR'!$C$1+'WP AZN'!J29/'WP AZN'!$C$1+GBP!J29/GBP!$C$1),0)</f>
        <v>0</v>
      </c>
      <c r="L29" s="6">
        <f>ROUND(('WP USD'!L29/'WP USD'!$C$1+'WP EUR'!L29/'WP EUR'!$C$1+'WP AZN'!L29/'WP AZN'!$C$1+GBP!L29/GBP!$C$1),0)</f>
        <v>0</v>
      </c>
      <c r="N29" s="6">
        <f>ROUND(('WP USD'!N29/'WP USD'!$C$1+'WP EUR'!N29/'WP EUR'!$C$1+'WP AZN'!N29/'WP AZN'!$C$1+GBP!N29/GBP!$C$1),0)</f>
        <v>0</v>
      </c>
      <c r="P29" s="6">
        <f>ROUND(('WP USD'!P29/'WP USD'!$C$1+'WP EUR'!P29/'WP EUR'!$C$1+'WP AZN'!P29/'WP AZN'!$C$1+GBP!P29/GBP!$C$1),0)</f>
        <v>0</v>
      </c>
      <c r="R29" s="6">
        <f>ROUND(('WP USD'!R29/'WP USD'!$C$1+'WP EUR'!R29/'WP EUR'!$C$1+'WP AZN'!R29/'WP AZN'!$C$1+GBP!R29/GBP!$C$1),0)</f>
        <v>0</v>
      </c>
      <c r="T29" s="6">
        <f>ROUND(('WP USD'!T29/'WP USD'!$C$1+'WP EUR'!T29/'WP EUR'!$C$1+'WP AZN'!T29/'WP AZN'!$C$1+GBP!T29/GBP!$C$1),0)</f>
        <v>0</v>
      </c>
      <c r="V29" s="6">
        <f>ROUND(('WP USD'!V29/'WP USD'!$C$1+'WP EUR'!V29/'WP EUR'!$C$1+'WP AZN'!V29/'WP AZN'!$C$1+GBP!V29/GBP!$C$1),0)</f>
        <v>0</v>
      </c>
      <c r="X29" s="6">
        <f>ROUND(('WP USD'!X29/'WP USD'!$C$1+'WP EUR'!X29/'WP EUR'!$C$1+'WP AZN'!X29/'WP AZN'!$C$1+GBP!X29/GBP!$C$1),0)</f>
        <v>0</v>
      </c>
      <c r="Z29" s="6">
        <f>ROUND(('WP USD'!Z29/'WP USD'!$C$1+'WP EUR'!Z29/'WP EUR'!$C$1+'WP AZN'!Z29/'WP AZN'!$C$1+GBP!Z29/GBP!$C$1),0)</f>
        <v>0</v>
      </c>
      <c r="AB29" s="6">
        <f>ROUND(('WP USD'!AB29/'WP USD'!$C$1+'WP EUR'!AB29/'WP EUR'!$C$1+'WP AZN'!AB29/'WP AZN'!$C$1+GBP!AB29/GBP!$C$1),0)</f>
        <v>0</v>
      </c>
      <c r="AD29" s="6">
        <f>ROUND(('WP USD'!AD29/'WP USD'!$C$1+'WP EUR'!AD29/'WP EUR'!$C$1+'WP AZN'!AD29/'WP AZN'!$C$1+GBP!AD29/GBP!$C$1),0)</f>
        <v>0</v>
      </c>
      <c r="AF29" s="6">
        <f>ROUND(('WP USD'!AF29/'WP USD'!$C$1+'WP EUR'!AF29/'WP EUR'!$C$1+'WP AZN'!AF29/'WP AZN'!$C$1+GBP!AF29/GBP!$C$1),0)</f>
        <v>0</v>
      </c>
      <c r="AG29" s="6">
        <f>ROUND(('WP USD'!AG29/'WP USD'!$C$1+'WP EUR'!AG29/'WP EUR'!$C$1+'WP AZN'!AG29/'WP AZN'!$C$1+GBP!AG29/GBP!$C$1),0)</f>
        <v>0</v>
      </c>
      <c r="AH29" s="6">
        <f>ROUND(('WP USD'!AH29/'WP USD'!$C$1+'WP EUR'!AH29/'WP EUR'!$C$1+'WP AZN'!AH29/'WP AZN'!$C$1+GBP!AH29/GBP!$C$1),0)</f>
        <v>0</v>
      </c>
      <c r="AI29" s="6">
        <f>ROUND(('WP USD'!AI29/'WP USD'!$C$1+'WP EUR'!AI29/'WP EUR'!$C$1+'WP AZN'!AI29/'WP AZN'!$C$1+GBP!AI29/GBP!$C$1),0)</f>
        <v>0</v>
      </c>
      <c r="AJ29" s="6">
        <f>ROUND(('WP USD'!AJ29/'WP USD'!$C$1+'WP EUR'!AJ29/'WP EUR'!$C$1+'WP AZN'!AJ29/'WP AZN'!$C$1+GBP!AJ29/GBP!$C$1),0)</f>
        <v>0</v>
      </c>
      <c r="AK29" s="6">
        <f>ROUND(('WP USD'!AK29/'WP USD'!$C$1+'WP EUR'!AK29/'WP EUR'!$C$1+'WP AZN'!AK29/'WP AZN'!$C$1+GBP!AK29/GBP!$C$1),0)</f>
        <v>0</v>
      </c>
      <c r="AL29" s="6">
        <f>ROUND(('WP USD'!AL29/'WP USD'!$C$1+'WP EUR'!AL29/'WP EUR'!$C$1+'WP AZN'!AL29/'WP AZN'!$C$1+GBP!AL29/GBP!$C$1),0)</f>
        <v>0</v>
      </c>
      <c r="AM29" s="6">
        <f>ROUND(('WP USD'!AM29/'WP USD'!$C$1+'WP EUR'!AM29/'WP EUR'!$C$1+'WP AZN'!AM29/'WP AZN'!$C$1+GBP!AM29/GBP!$C$1),0)</f>
        <v>0</v>
      </c>
      <c r="AN29" s="6">
        <f>ROUND(('WP USD'!AN29/'WP USD'!$C$1+'WP EUR'!AN29/'WP EUR'!$C$1+'WP AZN'!AN29/'WP AZN'!$C$1+GBP!AN29/GBP!$C$1),0)</f>
        <v>0</v>
      </c>
      <c r="AO29" s="6">
        <f>ROUND(('WP USD'!AO29/'WP USD'!$C$1+'WP EUR'!AO29/'WP EUR'!$C$1+'WP AZN'!AO29/'WP AZN'!$C$1+GBP!AO29/GBP!$C$1),0)</f>
        <v>0</v>
      </c>
      <c r="AP29" s="6">
        <f>ROUND(('WP USD'!AP29/'WP USD'!$C$1+'WP EUR'!AP29/'WP EUR'!$C$1+'WP AZN'!AP29/'WP AZN'!$C$1+GBP!AP29/GBP!$C$1),0)</f>
        <v>0</v>
      </c>
      <c r="AQ29" s="6">
        <f>ROUND(('WP USD'!AQ29/'WP USD'!$C$1+'WP EUR'!AQ29/'WP EUR'!$C$1+'WP AZN'!AQ29/'WP AZN'!$C$1+GBP!AQ29/GBP!$C$1),0)</f>
        <v>0</v>
      </c>
      <c r="AR29" s="6">
        <f>ROUND(('WP USD'!AR29/'WP USD'!$C$1+'WP EUR'!AR29/'WP EUR'!$C$1+'WP AZN'!AR29/'WP AZN'!$C$1+GBP!AR29/GBP!$C$1),0)</f>
        <v>0</v>
      </c>
      <c r="AS29" s="6">
        <f>ROUND(('WP USD'!AS29/'WP USD'!$C$1+'WP EUR'!AS29/'WP EUR'!$C$1+'WP AZN'!AS29/'WP AZN'!$C$1+GBP!AS29/GBP!$C$1),0)</f>
        <v>0</v>
      </c>
      <c r="AT29" s="6">
        <f>ROUND(('WP USD'!AT29/'WP USD'!$C$1+'WP EUR'!AT29/'WP EUR'!$C$1+'WP AZN'!AT29/'WP AZN'!$C$1+GBP!AT29/GBP!$C$1),0)</f>
        <v>0</v>
      </c>
      <c r="AU29" s="6">
        <f>ROUND(('WP USD'!AU29/'WP USD'!$C$1+'WP EUR'!AU29/'WP EUR'!$C$1+'WP AZN'!AU29/'WP AZN'!$C$1+GBP!AU29/GBP!$C$1),0)</f>
        <v>0</v>
      </c>
      <c r="AV29" s="6">
        <f>ROUND(('WP USD'!AV29/'WP USD'!$C$1+'WP EUR'!AV29/'WP EUR'!$C$1+'WP AZN'!AV29/'WP AZN'!$C$1+GBP!AV29/GBP!$C$1),0)</f>
        <v>0</v>
      </c>
      <c r="AW29" s="6">
        <f>ROUND(('WP USD'!AW29/'WP USD'!$C$1+'WP EUR'!AW29/'WP EUR'!$C$1+'WP AZN'!AW29/'WP AZN'!$C$1+GBP!AW29/GBP!$C$1),0)</f>
        <v>0</v>
      </c>
      <c r="AX29" s="6">
        <f>ROUND(('WP USD'!AX29/'WP USD'!$C$1+'WP EUR'!AX29/'WP EUR'!$C$1+'WP AZN'!AX29/'WP AZN'!$C$1+GBP!AX29/GBP!$C$1),0)</f>
        <v>0</v>
      </c>
    </row>
    <row r="30" spans="1:50">
      <c r="A30" s="131" t="s">
        <v>99</v>
      </c>
      <c r="C30" s="6">
        <f t="shared" si="6"/>
        <v>0</v>
      </c>
      <c r="F30" s="6">
        <f>ROUND(('WP USD'!F30/'WP USD'!$C$1+'WP EUR'!F30/'WP EUR'!$C$1+'WP AZN'!F30/'WP AZN'!$C$1+GBP!F30/GBP!$C$1),0)</f>
        <v>0</v>
      </c>
      <c r="H30" s="6">
        <f>ROUND(('WP USD'!H30/'WP USD'!$C$1+'WP EUR'!H30/'WP EUR'!$C$1+'WP AZN'!H30/'WP AZN'!$C$1+GBP!H30/GBP!$C$1),0)</f>
        <v>0</v>
      </c>
      <c r="J30" s="6">
        <f>ROUND(('WP USD'!J30/'WP USD'!$C$1+'WP EUR'!J30/'WP EUR'!$C$1+'WP AZN'!J30/'WP AZN'!$C$1+GBP!J30/GBP!$C$1),0)</f>
        <v>0</v>
      </c>
      <c r="L30" s="6">
        <f>ROUND(('WP USD'!L30/'WP USD'!$C$1+'WP EUR'!L30/'WP EUR'!$C$1+'WP AZN'!L30/'WP AZN'!$C$1+GBP!L30/GBP!$C$1),0)</f>
        <v>0</v>
      </c>
      <c r="N30" s="6">
        <f>ROUND(('WP USD'!N30/'WP USD'!$C$1+'WP EUR'!N30/'WP EUR'!$C$1+'WP AZN'!N30/'WP AZN'!$C$1+GBP!N30/GBP!$C$1),0)</f>
        <v>0</v>
      </c>
      <c r="P30" s="6">
        <f>ROUND(('WP USD'!P30/'WP USD'!$C$1+'WP EUR'!P30/'WP EUR'!$C$1+'WP AZN'!P30/'WP AZN'!$C$1+GBP!P30/GBP!$C$1),0)</f>
        <v>0</v>
      </c>
      <c r="R30" s="6">
        <f>ROUND(('WP USD'!R30/'WP USD'!$C$1+'WP EUR'!R30/'WP EUR'!$C$1+'WP AZN'!R30/'WP AZN'!$C$1+GBP!R30/GBP!$C$1),0)</f>
        <v>0</v>
      </c>
      <c r="T30" s="6">
        <f>ROUND(('WP USD'!T30/'WP USD'!$C$1+'WP EUR'!T30/'WP EUR'!$C$1+'WP AZN'!T30/'WP AZN'!$C$1+GBP!T30/GBP!$C$1),0)</f>
        <v>0</v>
      </c>
      <c r="V30" s="6">
        <f>ROUND(('WP USD'!V30/'WP USD'!$C$1+'WP EUR'!V30/'WP EUR'!$C$1+'WP AZN'!V30/'WP AZN'!$C$1+GBP!V30/GBP!$C$1),0)</f>
        <v>0</v>
      </c>
      <c r="X30" s="6">
        <f>ROUND(('WP USD'!X30/'WP USD'!$C$1+'WP EUR'!X30/'WP EUR'!$C$1+'WP AZN'!X30/'WP AZN'!$C$1+GBP!X30/GBP!$C$1),0)</f>
        <v>0</v>
      </c>
      <c r="Z30" s="6">
        <f>ROUND(('WP USD'!Z30/'WP USD'!$C$1+'WP EUR'!Z30/'WP EUR'!$C$1+'WP AZN'!Z30/'WP AZN'!$C$1+GBP!Z30/GBP!$C$1),0)</f>
        <v>0</v>
      </c>
      <c r="AB30" s="6">
        <f>ROUND(('WP USD'!AB30/'WP USD'!$C$1+'WP EUR'!AB30/'WP EUR'!$C$1+'WP AZN'!AB30/'WP AZN'!$C$1+GBP!AB30/GBP!$C$1),0)</f>
        <v>0</v>
      </c>
      <c r="AD30" s="6">
        <f>ROUND(('WP USD'!AD30/'WP USD'!$C$1+'WP EUR'!AD30/'WP EUR'!$C$1+'WP AZN'!AD30/'WP AZN'!$C$1+GBP!AD30/GBP!$C$1),0)</f>
        <v>0</v>
      </c>
      <c r="AF30" s="6">
        <f>ROUND(('WP USD'!AF30/'WP USD'!$C$1+'WP EUR'!AF30/'WP EUR'!$C$1+'WP AZN'!AF30/'WP AZN'!$C$1+GBP!AF30/GBP!$C$1),0)</f>
        <v>0</v>
      </c>
      <c r="AG30" s="6">
        <f>ROUND(('WP USD'!AG30/'WP USD'!$C$1+'WP EUR'!AG30/'WP EUR'!$C$1+'WP AZN'!AG30/'WP AZN'!$C$1+GBP!AG30/GBP!$C$1),0)</f>
        <v>0</v>
      </c>
      <c r="AH30" s="6">
        <f>ROUND(('WP USD'!AH30/'WP USD'!$C$1+'WP EUR'!AH30/'WP EUR'!$C$1+'WP AZN'!AH30/'WP AZN'!$C$1+GBP!AH30/GBP!$C$1),0)</f>
        <v>0</v>
      </c>
      <c r="AI30" s="6">
        <f>ROUND(('WP USD'!AI30/'WP USD'!$C$1+'WP EUR'!AI30/'WP EUR'!$C$1+'WP AZN'!AI30/'WP AZN'!$C$1+GBP!AI30/GBP!$C$1),0)</f>
        <v>0</v>
      </c>
      <c r="AJ30" s="6">
        <f>ROUND(('WP USD'!AJ30/'WP USD'!$C$1+'WP EUR'!AJ30/'WP EUR'!$C$1+'WP AZN'!AJ30/'WP AZN'!$C$1+GBP!AJ30/GBP!$C$1),0)</f>
        <v>0</v>
      </c>
      <c r="AK30" s="6">
        <f>ROUND(('WP USD'!AK30/'WP USD'!$C$1+'WP EUR'!AK30/'WP EUR'!$C$1+'WP AZN'!AK30/'WP AZN'!$C$1+GBP!AK30/GBP!$C$1),0)</f>
        <v>0</v>
      </c>
      <c r="AL30" s="6">
        <f>ROUND(('WP USD'!AL30/'WP USD'!$C$1+'WP EUR'!AL30/'WP EUR'!$C$1+'WP AZN'!AL30/'WP AZN'!$C$1+GBP!AL30/GBP!$C$1),0)</f>
        <v>0</v>
      </c>
      <c r="AM30" s="6">
        <f>ROUND(('WP USD'!AM30/'WP USD'!$C$1+'WP EUR'!AM30/'WP EUR'!$C$1+'WP AZN'!AM30/'WP AZN'!$C$1+GBP!AM30/GBP!$C$1),0)</f>
        <v>0</v>
      </c>
      <c r="AN30" s="6">
        <f>ROUND(('WP USD'!AN30/'WP USD'!$C$1+'WP EUR'!AN30/'WP EUR'!$C$1+'WP AZN'!AN30/'WP AZN'!$C$1+GBP!AN30/GBP!$C$1),0)</f>
        <v>0</v>
      </c>
      <c r="AO30" s="6">
        <f>ROUND(('WP USD'!AO30/'WP USD'!$C$1+'WP EUR'!AO30/'WP EUR'!$C$1+'WP AZN'!AO30/'WP AZN'!$C$1+GBP!AO30/GBP!$C$1),0)</f>
        <v>0</v>
      </c>
      <c r="AP30" s="6">
        <f>ROUND(('WP USD'!AP30/'WP USD'!$C$1+'WP EUR'!AP30/'WP EUR'!$C$1+'WP AZN'!AP30/'WP AZN'!$C$1+GBP!AP30/GBP!$C$1),0)</f>
        <v>0</v>
      </c>
      <c r="AQ30" s="6">
        <f>ROUND(('WP USD'!AQ30/'WP USD'!$C$1+'WP EUR'!AQ30/'WP EUR'!$C$1+'WP AZN'!AQ30/'WP AZN'!$C$1+GBP!AQ30/GBP!$C$1),0)</f>
        <v>0</v>
      </c>
      <c r="AR30" s="6">
        <f>ROUND(('WP USD'!AR30/'WP USD'!$C$1+'WP EUR'!AR30/'WP EUR'!$C$1+'WP AZN'!AR30/'WP AZN'!$C$1+GBP!AR30/GBP!$C$1),0)</f>
        <v>0</v>
      </c>
      <c r="AS30" s="6">
        <f>ROUND(('WP USD'!AS30/'WP USD'!$C$1+'WP EUR'!AS30/'WP EUR'!$C$1+'WP AZN'!AS30/'WP AZN'!$C$1+GBP!AS30/GBP!$C$1),0)</f>
        <v>0</v>
      </c>
      <c r="AT30" s="6">
        <f>ROUND(('WP USD'!AT30/'WP USD'!$C$1+'WP EUR'!AT30/'WP EUR'!$C$1+'WP AZN'!AT30/'WP AZN'!$C$1+GBP!AT30/GBP!$C$1),0)</f>
        <v>0</v>
      </c>
      <c r="AU30" s="6">
        <f>ROUND(('WP USD'!AU30/'WP USD'!$C$1+'WP EUR'!AU30/'WP EUR'!$C$1+'WP AZN'!AU30/'WP AZN'!$C$1+GBP!AU30/GBP!$C$1),0)</f>
        <v>0</v>
      </c>
      <c r="AV30" s="6">
        <f>ROUND(('WP USD'!AV30/'WP USD'!$C$1+'WP EUR'!AV30/'WP EUR'!$C$1+'WP AZN'!AV30/'WP AZN'!$C$1+GBP!AV30/GBP!$C$1),0)</f>
        <v>0</v>
      </c>
      <c r="AW30" s="6">
        <f>ROUND(('WP USD'!AW30/'WP USD'!$C$1+'WP EUR'!AW30/'WP EUR'!$C$1+'WP AZN'!AW30/'WP AZN'!$C$1+GBP!AW30/GBP!$C$1),0)</f>
        <v>0</v>
      </c>
      <c r="AX30" s="6">
        <f>ROUND(('WP USD'!AX30/'WP USD'!$C$1+'WP EUR'!AX30/'WP EUR'!$C$1+'WP AZN'!AX30/'WP AZN'!$C$1+GBP!AX30/GBP!$C$1),0)</f>
        <v>0</v>
      </c>
    </row>
    <row r="31" spans="1:50">
      <c r="A31" s="131" t="s">
        <v>200</v>
      </c>
      <c r="C31" s="6">
        <f t="shared" si="6"/>
        <v>4548</v>
      </c>
      <c r="F31" s="6">
        <f>ROUND(('WP USD'!F31/'WP USD'!$C$1+'WP EUR'!F31/'WP EUR'!$C$1+'WP AZN'!F31/'WP AZN'!$C$1+GBP!F28/GBP!$C$1),0)</f>
        <v>0</v>
      </c>
      <c r="H31" s="6">
        <f>ROUND(('WP USD'!H31/'WP USD'!$C$1+'WP EUR'!H31/'WP EUR'!$C$1+'WP AZN'!H31/'WP AZN'!$C$1+GBP!H28/GBP!$C$1),0)</f>
        <v>0</v>
      </c>
      <c r="J31" s="6">
        <f>ROUND(('WP USD'!J31/'WP USD'!$C$1+'WP EUR'!J31/'WP EUR'!$C$1+'WP AZN'!J31/'WP AZN'!$C$1+GBP!J28/GBP!$C$1),0)</f>
        <v>0</v>
      </c>
      <c r="L31" s="6">
        <f>ROUND(('WP USD'!L31/'WP USD'!$C$1+'WP EUR'!L31/'WP EUR'!$C$1+'WP AZN'!L31/'WP AZN'!$C$1+GBP!L28/GBP!$C$1),0)</f>
        <v>0</v>
      </c>
      <c r="N31" s="6">
        <f>ROUND(('WP USD'!N31/'WP USD'!$C$1+'WP EUR'!N31/'WP EUR'!$C$1+'WP AZN'!N31/'WP AZN'!$C$1+GBP!N28/GBP!$C$1),0)</f>
        <v>0</v>
      </c>
      <c r="P31" s="6">
        <f>ROUND(('WP USD'!P31/'WP USD'!$C$1+'WP EUR'!P31/'WP EUR'!$C$1+'WP AZN'!P31/'WP AZN'!$C$1+GBP!P28/GBP!$C$1),0)</f>
        <v>0</v>
      </c>
      <c r="R31" s="6">
        <f>ROUND(('WP USD'!R31/'WP USD'!$C$1+'WP EUR'!R31/'WP EUR'!$C$1+'WP AZN'!R31/'WP AZN'!$C$1+GBP!R28/GBP!$C$1),0)</f>
        <v>0</v>
      </c>
      <c r="T31" s="6">
        <f>ROUND(('WP USD'!T31/'WP USD'!$C$1+'WP EUR'!T31/'WP EUR'!$C$1+'WP AZN'!T31/'WP AZN'!$C$1+GBP!T28/GBP!$C$1),0)</f>
        <v>0</v>
      </c>
      <c r="V31" s="6">
        <f>ROUND(('WP USD'!V31/'WP USD'!$C$1+'WP EUR'!V31/'WP EUR'!$C$1+'WP AZN'!V31/'WP AZN'!$C$1+GBP!V28/GBP!$C$1),0)</f>
        <v>4548</v>
      </c>
      <c r="X31" s="6">
        <f>ROUND(('WP USD'!X31/'WP USD'!$C$1+'WP EUR'!X31/'WP EUR'!$C$1+'WP AZN'!X31/'WP AZN'!$C$1+GBP!X28/GBP!$C$1),0)</f>
        <v>0</v>
      </c>
      <c r="Z31" s="6">
        <f>ROUND(('WP USD'!Z31/'WP USD'!$C$1+'WP EUR'!Z31/'WP EUR'!$C$1+'WP AZN'!Z31/'WP AZN'!$C$1+GBP!Z28/GBP!$C$1),0)</f>
        <v>0</v>
      </c>
      <c r="AB31" s="6">
        <f>ROUND(('WP USD'!AB31/'WP USD'!$C$1+'WP EUR'!AB31/'WP EUR'!$C$1+'WP AZN'!AB31/'WP AZN'!$C$1+GBP!AB28/GBP!$C$1),0)</f>
        <v>0</v>
      </c>
      <c r="AD31" s="6">
        <f>ROUND(('WP USD'!AD31/'WP USD'!$C$1+'WP EUR'!AD31/'WP EUR'!$C$1+'WP AZN'!AD31/'WP AZN'!$C$1+GBP!AD28/GBP!$C$1),0)</f>
        <v>0</v>
      </c>
      <c r="AF31" s="6">
        <f>ROUND(('WP USD'!AF31/'WP USD'!$C$1+'WP EUR'!AF31/'WP EUR'!$C$1+'WP AZN'!AF31/'WP AZN'!$C$1+GBP!AF28/GBP!$C$1),0)</f>
        <v>0</v>
      </c>
      <c r="AG31" s="6">
        <f>ROUND(('WP USD'!AG31/'WP USD'!$C$1+'WP EUR'!AG31/'WP EUR'!$C$1+'WP AZN'!AG31/'WP AZN'!$C$1+GBP!AG28/GBP!$C$1),0)</f>
        <v>0</v>
      </c>
      <c r="AH31" s="6">
        <f>ROUND(('WP USD'!AH31/'WP USD'!$C$1+'WP EUR'!AH31/'WP EUR'!$C$1+'WP AZN'!AH31/'WP AZN'!$C$1+GBP!AH28/GBP!$C$1),0)</f>
        <v>0</v>
      </c>
      <c r="AI31" s="6">
        <f>ROUND(('WP USD'!AI31/'WP USD'!$C$1+'WP EUR'!AI31/'WP EUR'!$C$1+'WP AZN'!AI31/'WP AZN'!$C$1+GBP!AI28/GBP!$C$1),0)</f>
        <v>0</v>
      </c>
      <c r="AJ31" s="6">
        <f>ROUND(('WP USD'!AJ31/'WP USD'!$C$1+'WP EUR'!AJ31/'WP EUR'!$C$1+'WP AZN'!AJ31/'WP AZN'!$C$1+GBP!AJ28/GBP!$C$1),0)</f>
        <v>0</v>
      </c>
      <c r="AK31" s="6">
        <f>ROUND(('WP USD'!AK31/'WP USD'!$C$1+'WP EUR'!AK31/'WP EUR'!$C$1+'WP AZN'!AK31/'WP AZN'!$C$1+GBP!AK28/GBP!$C$1),0)</f>
        <v>0</v>
      </c>
      <c r="AL31" s="6">
        <f>ROUND(('WP USD'!AL31/'WP USD'!$C$1+'WP EUR'!AL31/'WP EUR'!$C$1+'WP AZN'!AL31/'WP AZN'!$C$1+GBP!AL28/GBP!$C$1),0)</f>
        <v>0</v>
      </c>
      <c r="AM31" s="6">
        <f>ROUND(('WP USD'!AM31/'WP USD'!$C$1+'WP EUR'!AM31/'WP EUR'!$C$1+'WP AZN'!AM31/'WP AZN'!$C$1+GBP!AM28/GBP!$C$1),0)</f>
        <v>0</v>
      </c>
      <c r="AN31" s="6">
        <f>ROUND(('WP USD'!AN31/'WP USD'!$C$1+'WP EUR'!AN31/'WP EUR'!$C$1+'WP AZN'!AN31/'WP AZN'!$C$1+GBP!AN28/GBP!$C$1),0)</f>
        <v>0</v>
      </c>
      <c r="AO31" s="6">
        <f>ROUND(('WP USD'!AO31/'WP USD'!$C$1+'WP EUR'!AO31/'WP EUR'!$C$1+'WP AZN'!AO31/'WP AZN'!$C$1+GBP!AO28/GBP!$C$1),0)</f>
        <v>0</v>
      </c>
      <c r="AP31" s="6">
        <f>ROUND(('WP USD'!AP31/'WP USD'!$C$1+'WP EUR'!AP31/'WP EUR'!$C$1+'WP AZN'!AP31/'WP AZN'!$C$1+GBP!AP28/GBP!$C$1),0)</f>
        <v>0</v>
      </c>
      <c r="AQ31" s="6">
        <f>ROUND(('WP USD'!AQ31/'WP USD'!$C$1+'WP EUR'!AQ31/'WP EUR'!$C$1+'WP AZN'!AQ31/'WP AZN'!$C$1+GBP!AQ28/GBP!$C$1),0)</f>
        <v>0</v>
      </c>
      <c r="AR31" s="6">
        <f>ROUND(('WP USD'!AR31/'WP USD'!$C$1+'WP EUR'!AR31/'WP EUR'!$C$1+'WP AZN'!AR31/'WP AZN'!$C$1+GBP!AR28/GBP!$C$1),0)</f>
        <v>0</v>
      </c>
      <c r="AS31" s="6">
        <f>ROUND(('WP USD'!AS31/'WP USD'!$C$1+'WP EUR'!AS31/'WP EUR'!$C$1+'WP AZN'!AS31/'WP AZN'!$C$1+GBP!AS28/GBP!$C$1),0)</f>
        <v>0</v>
      </c>
      <c r="AT31" s="6">
        <f>ROUND(('WP USD'!AT31/'WP USD'!$C$1+'WP EUR'!AT31/'WP EUR'!$C$1+'WP AZN'!AT31/'WP AZN'!$C$1+GBP!AT28/GBP!$C$1),0)</f>
        <v>0</v>
      </c>
      <c r="AU31" s="6">
        <f>ROUND(('WP USD'!AU31/'WP USD'!$C$1+'WP EUR'!AU31/'WP EUR'!$C$1+'WP AZN'!AU31/'WP AZN'!$C$1+GBP!AU28/GBP!$C$1),0)</f>
        <v>0</v>
      </c>
      <c r="AV31" s="6">
        <f>ROUND(('WP USD'!AV31/'WP USD'!$C$1+'WP EUR'!AV31/'WP EUR'!$C$1+'WP AZN'!AV31/'WP AZN'!$C$1+GBP!AV28/GBP!$C$1),0)</f>
        <v>0</v>
      </c>
      <c r="AW31" s="6">
        <f>ROUND(('WP USD'!AW31/'WP USD'!$C$1+'WP EUR'!AW31/'WP EUR'!$C$1+'WP AZN'!AW31/'WP AZN'!$C$1+GBP!AW28/GBP!$C$1),0)</f>
        <v>0</v>
      </c>
      <c r="AX31" s="6">
        <f>ROUND(('WP USD'!AX31/'WP USD'!$C$1+'WP EUR'!AX31/'WP EUR'!$C$1+'WP AZN'!AX31/'WP AZN'!$C$1+GBP!AX28/GBP!$C$1),0)</f>
        <v>0</v>
      </c>
    </row>
    <row r="32" spans="1:50">
      <c r="A32" s="131" t="s">
        <v>7</v>
      </c>
      <c r="B32" s="6">
        <f t="shared" si="6"/>
        <v>0</v>
      </c>
      <c r="C32" s="6">
        <f>-C48</f>
        <v>-299438</v>
      </c>
      <c r="F32" s="6">
        <f t="shared" ref="F32:AF32" si="7">-F48</f>
        <v>-93115</v>
      </c>
      <c r="H32" s="6">
        <f t="shared" si="7"/>
        <v>-52695</v>
      </c>
      <c r="J32" s="6">
        <f t="shared" si="7"/>
        <v>-45999</v>
      </c>
      <c r="L32" s="6">
        <f t="shared" si="7"/>
        <v>-43223</v>
      </c>
      <c r="N32" s="6">
        <f t="shared" si="7"/>
        <v>-43501</v>
      </c>
      <c r="P32" s="6">
        <f t="shared" si="7"/>
        <v>0</v>
      </c>
      <c r="R32" s="6">
        <f t="shared" si="7"/>
        <v>-4865</v>
      </c>
      <c r="T32" s="6">
        <f t="shared" si="7"/>
        <v>-4800</v>
      </c>
      <c r="V32" s="6">
        <f t="shared" si="7"/>
        <v>-4841</v>
      </c>
      <c r="X32" s="6">
        <f t="shared" si="7"/>
        <v>0</v>
      </c>
      <c r="Z32" s="6">
        <f t="shared" si="7"/>
        <v>0</v>
      </c>
      <c r="AB32" s="6">
        <f t="shared" si="7"/>
        <v>0</v>
      </c>
      <c r="AD32" s="6">
        <f t="shared" si="7"/>
        <v>-1081</v>
      </c>
      <c r="AF32" s="6">
        <f t="shared" si="7"/>
        <v>-5318</v>
      </c>
      <c r="AG32" s="6">
        <f>ROUND(('WP USD'!AG32/'WP USD'!$C$1+'WP EUR'!AG32/'WP EUR'!$C$1+'WP AZN'!AG32/'WP AZN'!$C$1+GBP!AG29/GBP!$C$1),0)</f>
        <v>0</v>
      </c>
      <c r="AH32" s="6">
        <f>ROUND(('WP USD'!AH32/'WP USD'!$C$1+'WP EUR'!AH32/'WP EUR'!$C$1+'WP AZN'!AH32/'WP AZN'!$C$1+GBP!AH29/GBP!$C$1),0)</f>
        <v>0</v>
      </c>
      <c r="AI32" s="6">
        <f>ROUND(('WP USD'!AI32/'WP USD'!$C$1+'WP EUR'!AI32/'WP EUR'!$C$1+'WP AZN'!AI32/'WP AZN'!$C$1+GBP!AI29/GBP!$C$1),0)</f>
        <v>0</v>
      </c>
      <c r="AJ32" s="6">
        <f>ROUND(('WP USD'!AJ32/'WP USD'!$C$1+'WP EUR'!AJ32/'WP EUR'!$C$1+'WP AZN'!AJ32/'WP AZN'!$C$1+GBP!AJ29/GBP!$C$1),0)</f>
        <v>0</v>
      </c>
      <c r="AK32" s="6">
        <f>ROUND(('WP USD'!AK32/'WP USD'!$C$1+'WP EUR'!AK32/'WP EUR'!$C$1+'WP AZN'!AK32/'WP AZN'!$C$1+GBP!AK29/GBP!$C$1),0)</f>
        <v>0</v>
      </c>
      <c r="AL32" s="6">
        <f>ROUND(('WP USD'!AL32/'WP USD'!$C$1+'WP EUR'!AL32/'WP EUR'!$C$1+'WP AZN'!AL32/'WP AZN'!$C$1+GBP!AL29/GBP!$C$1),0)</f>
        <v>0</v>
      </c>
      <c r="AM32" s="6">
        <f>ROUND(('WP USD'!AM32/'WP USD'!$C$1+'WP EUR'!AM32/'WP EUR'!$C$1+'WP AZN'!AM32/'WP AZN'!$C$1+GBP!AM29/GBP!$C$1),0)</f>
        <v>0</v>
      </c>
      <c r="AN32" s="6">
        <f>ROUND(('WP USD'!AN32/'WP USD'!$C$1+'WP EUR'!AN32/'WP EUR'!$C$1+'WP AZN'!AN32/'WP AZN'!$C$1+GBP!AN29/GBP!$C$1),0)</f>
        <v>0</v>
      </c>
      <c r="AO32" s="6">
        <f>ROUND(('WP USD'!AO32/'WP USD'!$C$1+'WP EUR'!AO32/'WP EUR'!$C$1+'WP AZN'!AO32/'WP AZN'!$C$1+GBP!AO29/GBP!$C$1),0)</f>
        <v>0</v>
      </c>
      <c r="AP32" s="6">
        <f>ROUND(('WP USD'!AP32/'WP USD'!$C$1+'WP EUR'!AP32/'WP EUR'!$C$1+'WP AZN'!AP32/'WP AZN'!$C$1+GBP!AP29/GBP!$C$1),0)</f>
        <v>0</v>
      </c>
      <c r="AQ32" s="6">
        <f>ROUND(('WP USD'!AQ32/'WP USD'!$C$1+'WP EUR'!AQ32/'WP EUR'!$C$1+'WP AZN'!AQ32/'WP AZN'!$C$1+GBP!AQ29/GBP!$C$1),0)</f>
        <v>0</v>
      </c>
      <c r="AR32" s="6">
        <f>ROUND(('WP USD'!AR32/'WP USD'!$C$1+'WP EUR'!AR32/'WP EUR'!$C$1+'WP AZN'!AR32/'WP AZN'!$C$1+GBP!AR29/GBP!$C$1),0)</f>
        <v>0</v>
      </c>
      <c r="AS32" s="6">
        <f>ROUND(('WP USD'!AS32/'WP USD'!$C$1+'WP EUR'!AS32/'WP EUR'!$C$1+'WP AZN'!AS32/'WP AZN'!$C$1+GBP!AS29/GBP!$C$1),0)</f>
        <v>0</v>
      </c>
      <c r="AT32" s="6">
        <f>ROUND(('WP USD'!AT32/'WP USD'!$C$1+'WP EUR'!AT32/'WP EUR'!$C$1+'WP AZN'!AT32/'WP AZN'!$C$1+GBP!AT29/GBP!$C$1),0)</f>
        <v>0</v>
      </c>
      <c r="AU32" s="6">
        <f>ROUND(('WP USD'!AU32/'WP USD'!$C$1+'WP EUR'!AU32/'WP EUR'!$C$1+'WP AZN'!AU32/'WP AZN'!$C$1+GBP!AU29/GBP!$C$1),0)</f>
        <v>0</v>
      </c>
      <c r="AV32" s="6">
        <f>ROUND(('WP USD'!AV32/'WP USD'!$C$1+'WP EUR'!AV32/'WP EUR'!$C$1+'WP AZN'!AV32/'WP AZN'!$C$1+GBP!AV29/GBP!$C$1),0)</f>
        <v>0</v>
      </c>
      <c r="AW32" s="6">
        <f>ROUND(('WP USD'!AW32/'WP USD'!$C$1+'WP EUR'!AW32/'WP EUR'!$C$1+'WP AZN'!AW32/'WP AZN'!$C$1+GBP!AW29/GBP!$C$1),0)</f>
        <v>0</v>
      </c>
      <c r="AX32" s="6">
        <f>ROUND(('WP USD'!AX32/'WP USD'!$C$1+'WP EUR'!AX32/'WP EUR'!$C$1+'WP AZN'!AX32/'WP AZN'!$C$1+GBP!AX29/GBP!$C$1),0)</f>
        <v>0</v>
      </c>
    </row>
    <row r="33" spans="1:50">
      <c r="B33" s="6">
        <f t="shared" si="6"/>
        <v>0</v>
      </c>
      <c r="F33" s="6">
        <f>ROUND(('WP USD'!F33/'WP USD'!$C$1+'WP EUR'!F33/'WP EUR'!$C$1+'WP AZN'!F33/'WP AZN'!$C$1+GBP!F30/GBP!$C$1),0)</f>
        <v>0</v>
      </c>
      <c r="H33" s="6">
        <f>ROUND(('WP USD'!H33/'WP USD'!$C$1+'WP EUR'!H33/'WP EUR'!$C$1+'WP AZN'!H33/'WP AZN'!$C$1+GBP!H30/GBP!$C$1),0)</f>
        <v>0</v>
      </c>
      <c r="J33" s="6">
        <f>ROUND(('WP USD'!J33/'WP USD'!$C$1+'WP EUR'!J33/'WP EUR'!$C$1+'WP AZN'!J33/'WP AZN'!$C$1+GBP!J30/GBP!$C$1),0)</f>
        <v>0</v>
      </c>
      <c r="L33" s="6">
        <f>ROUND(('WP USD'!L33/'WP USD'!$C$1+'WP EUR'!L33/'WP EUR'!$C$1+'WP AZN'!L33/'WP AZN'!$C$1+GBP!L30/GBP!$C$1),0)</f>
        <v>0</v>
      </c>
      <c r="N33" s="6">
        <f>ROUND(('WP USD'!N33/'WP USD'!$C$1+'WP EUR'!N33/'WP EUR'!$C$1+'WP AZN'!N33/'WP AZN'!$C$1+GBP!N30/GBP!$C$1),0)</f>
        <v>0</v>
      </c>
      <c r="P33" s="6">
        <f>ROUND(('WP USD'!P33/'WP USD'!$C$1+'WP EUR'!P33/'WP EUR'!$C$1+'WP AZN'!P33/'WP AZN'!$C$1+GBP!P30/GBP!$C$1),0)</f>
        <v>0</v>
      </c>
      <c r="R33" s="6">
        <f>ROUND(('WP USD'!R33/'WP USD'!$C$1+'WP EUR'!R33/'WP EUR'!$C$1+'WP AZN'!R33/'WP AZN'!$C$1+GBP!R30/GBP!$C$1),0)</f>
        <v>0</v>
      </c>
      <c r="T33" s="6">
        <f>ROUND(('WP USD'!T33/'WP USD'!$C$1+'WP EUR'!T33/'WP EUR'!$C$1+'WP AZN'!T33/'WP AZN'!$C$1+GBP!T30/GBP!$C$1),0)</f>
        <v>0</v>
      </c>
      <c r="V33" s="6">
        <f>ROUND(('WP USD'!V33/'WP USD'!$C$1+'WP EUR'!V33/'WP EUR'!$C$1+'WP AZN'!V33/'WP AZN'!$C$1+GBP!V30/GBP!$C$1),0)</f>
        <v>0</v>
      </c>
      <c r="X33" s="6">
        <f>ROUND(('WP USD'!X33/'WP USD'!$C$1+'WP EUR'!X33/'WP EUR'!$C$1+'WP AZN'!X33/'WP AZN'!$C$1+GBP!X30/GBP!$C$1),0)</f>
        <v>0</v>
      </c>
      <c r="Z33" s="6">
        <f>ROUND(('WP USD'!Z33/'WP USD'!$C$1+'WP EUR'!Z33/'WP EUR'!$C$1+'WP AZN'!Z33/'WP AZN'!$C$1+GBP!Z30/GBP!$C$1),0)</f>
        <v>0</v>
      </c>
      <c r="AB33" s="6">
        <f>ROUND(('WP USD'!AB33/'WP USD'!$C$1+'WP EUR'!AB33/'WP EUR'!$C$1+'WP AZN'!AB33/'WP AZN'!$C$1+GBP!AB30/GBP!$C$1),0)</f>
        <v>0</v>
      </c>
      <c r="AD33" s="6">
        <f>ROUND(('WP USD'!AD33/'WP USD'!$C$1+'WP EUR'!AD33/'WP EUR'!$C$1+'WP AZN'!AD33/'WP AZN'!$C$1+GBP!AD30/GBP!$C$1),0)</f>
        <v>0</v>
      </c>
      <c r="AF33" s="6">
        <f>ROUND(('WP USD'!AF33/'WP USD'!$C$1+'WP EUR'!AF33/'WP EUR'!$C$1+'WP AZN'!AF33/'WP AZN'!$C$1+GBP!AF30/GBP!$C$1),0)</f>
        <v>0</v>
      </c>
      <c r="AG33" s="6">
        <f>ROUND(('WP USD'!AG33/'WP USD'!$C$1+'WP EUR'!AG33/'WP EUR'!$C$1+'WP AZN'!AG33/'WP AZN'!$C$1+GBP!AG30/GBP!$C$1),0)</f>
        <v>0</v>
      </c>
      <c r="AH33" s="6">
        <f>ROUND(('WP USD'!AH33/'WP USD'!$C$1+'WP EUR'!AH33/'WP EUR'!$C$1+'WP AZN'!AH33/'WP AZN'!$C$1+GBP!AH30/GBP!$C$1),0)</f>
        <v>0</v>
      </c>
      <c r="AI33" s="6">
        <f>ROUND(('WP USD'!AI33/'WP USD'!$C$1+'WP EUR'!AI33/'WP EUR'!$C$1+'WP AZN'!AI33/'WP AZN'!$C$1+GBP!AI30/GBP!$C$1),0)</f>
        <v>0</v>
      </c>
      <c r="AJ33" s="6">
        <f>ROUND(('WP USD'!AJ33/'WP USD'!$C$1+'WP EUR'!AJ33/'WP EUR'!$C$1+'WP AZN'!AJ33/'WP AZN'!$C$1+GBP!AJ30/GBP!$C$1),0)</f>
        <v>0</v>
      </c>
      <c r="AK33" s="6">
        <f>ROUND(('WP USD'!AK33/'WP USD'!$C$1+'WP EUR'!AK33/'WP EUR'!$C$1+'WP AZN'!AK33/'WP AZN'!$C$1+GBP!AK30/GBP!$C$1),0)</f>
        <v>0</v>
      </c>
      <c r="AL33" s="6">
        <f>ROUND(('WP USD'!AL33/'WP USD'!$C$1+'WP EUR'!AL33/'WP EUR'!$C$1+'WP AZN'!AL33/'WP AZN'!$C$1+GBP!AL30/GBP!$C$1),0)</f>
        <v>0</v>
      </c>
      <c r="AM33" s="6">
        <f>ROUND(('WP USD'!AM33/'WP USD'!$C$1+'WP EUR'!AM33/'WP EUR'!$C$1+'WP AZN'!AM33/'WP AZN'!$C$1+GBP!AM30/GBP!$C$1),0)</f>
        <v>0</v>
      </c>
      <c r="AN33" s="6">
        <f>ROUND(('WP USD'!AN33/'WP USD'!$C$1+'WP EUR'!AN33/'WP EUR'!$C$1+'WP AZN'!AN33/'WP AZN'!$C$1+GBP!AN30/GBP!$C$1),0)</f>
        <v>0</v>
      </c>
      <c r="AO33" s="6">
        <f>ROUND(('WP USD'!AO33/'WP USD'!$C$1+'WP EUR'!AO33/'WP EUR'!$C$1+'WP AZN'!AO33/'WP AZN'!$C$1+GBP!AO30/GBP!$C$1),0)</f>
        <v>0</v>
      </c>
      <c r="AP33" s="6">
        <f>ROUND(('WP USD'!AP33/'WP USD'!$C$1+'WP EUR'!AP33/'WP EUR'!$C$1+'WP AZN'!AP33/'WP AZN'!$C$1+GBP!AP30/GBP!$C$1),0)</f>
        <v>0</v>
      </c>
      <c r="AQ33" s="6">
        <f>ROUND(('WP USD'!AQ33/'WP USD'!$C$1+'WP EUR'!AQ33/'WP EUR'!$C$1+'WP AZN'!AQ33/'WP AZN'!$C$1+GBP!AQ30/GBP!$C$1),0)</f>
        <v>0</v>
      </c>
      <c r="AR33" s="6">
        <f>ROUND(('WP USD'!AR33/'WP USD'!$C$1+'WP EUR'!AR33/'WP EUR'!$C$1+'WP AZN'!AR33/'WP AZN'!$C$1+GBP!AR30/GBP!$C$1),0)</f>
        <v>0</v>
      </c>
      <c r="AS33" s="6">
        <f>ROUND(('WP USD'!AS33/'WP USD'!$C$1+'WP EUR'!AS33/'WP EUR'!$C$1+'WP AZN'!AS33/'WP AZN'!$C$1+GBP!AS30/GBP!$C$1),0)</f>
        <v>0</v>
      </c>
      <c r="AT33" s="6">
        <f>ROUND(('WP USD'!AT33/'WP USD'!$C$1+'WP EUR'!AT33/'WP EUR'!$C$1+'WP AZN'!AT33/'WP AZN'!$C$1+GBP!AT30/GBP!$C$1),0)</f>
        <v>0</v>
      </c>
      <c r="AU33" s="6">
        <f>ROUND(('WP USD'!AU33/'WP USD'!$C$1+'WP EUR'!AU33/'WP EUR'!$C$1+'WP AZN'!AU33/'WP AZN'!$C$1+GBP!AU30/GBP!$C$1),0)</f>
        <v>0</v>
      </c>
      <c r="AV33" s="6">
        <f>ROUND(('WP USD'!AV33/'WP USD'!$C$1+'WP EUR'!AV33/'WP EUR'!$C$1+'WP AZN'!AV33/'WP AZN'!$C$1+GBP!AV30/GBP!$C$1),0)</f>
        <v>0</v>
      </c>
      <c r="AW33" s="6">
        <f>ROUND(('WP USD'!AW33/'WP USD'!$C$1+'WP EUR'!AW33/'WP EUR'!$C$1+'WP AZN'!AW33/'WP AZN'!$C$1+GBP!AW30/GBP!$C$1),0)</f>
        <v>0</v>
      </c>
      <c r="AX33" s="6">
        <f>ROUND(('WP USD'!AX33/'WP USD'!$C$1+'WP EUR'!AX33/'WP EUR'!$C$1+'WP AZN'!AX33/'WP AZN'!$C$1+GBP!AX30/GBP!$C$1),0)</f>
        <v>0</v>
      </c>
    </row>
    <row r="34" spans="1:50">
      <c r="A34" s="135" t="s">
        <v>208</v>
      </c>
      <c r="B34" s="6">
        <f t="shared" si="6"/>
        <v>0</v>
      </c>
      <c r="C34" s="136">
        <f>SUM(C19:C33)</f>
        <v>31316</v>
      </c>
      <c r="E34" s="136"/>
      <c r="F34" s="136">
        <f t="shared" ref="F34:AF34" si="8">SUM(F19:F33)</f>
        <v>-15704</v>
      </c>
      <c r="G34" s="136"/>
      <c r="H34" s="136">
        <f t="shared" si="8"/>
        <v>28596</v>
      </c>
      <c r="I34" s="136"/>
      <c r="J34" s="136">
        <f t="shared" si="8"/>
        <v>3942</v>
      </c>
      <c r="K34" s="136"/>
      <c r="L34" s="136">
        <f t="shared" si="8"/>
        <v>6505</v>
      </c>
      <c r="M34" s="136"/>
      <c r="N34" s="136">
        <f t="shared" si="8"/>
        <v>498</v>
      </c>
      <c r="O34" s="136"/>
      <c r="P34" s="136">
        <f t="shared" si="8"/>
        <v>6474</v>
      </c>
      <c r="Q34" s="136"/>
      <c r="R34" s="136">
        <f t="shared" si="8"/>
        <v>2210</v>
      </c>
      <c r="S34" s="136"/>
      <c r="T34" s="136">
        <f t="shared" si="8"/>
        <v>0</v>
      </c>
      <c r="U34" s="136"/>
      <c r="V34" s="136">
        <f t="shared" si="8"/>
        <v>-293</v>
      </c>
      <c r="W34" s="136"/>
      <c r="X34" s="136">
        <f t="shared" si="8"/>
        <v>0</v>
      </c>
      <c r="Y34" s="136"/>
      <c r="Z34" s="136">
        <f t="shared" si="8"/>
        <v>0</v>
      </c>
      <c r="AA34" s="136"/>
      <c r="AB34" s="136">
        <f t="shared" si="8"/>
        <v>0</v>
      </c>
      <c r="AC34" s="136"/>
      <c r="AD34" s="136">
        <f t="shared" si="8"/>
        <v>0</v>
      </c>
      <c r="AE34" s="136"/>
      <c r="AF34" s="136">
        <f t="shared" si="8"/>
        <v>-912</v>
      </c>
      <c r="AG34" s="6">
        <f>ROUND(('WP USD'!AG34/'WP USD'!$C$1+'WP EUR'!AG34/'WP EUR'!$C$1+'WP AZN'!AG34/'WP AZN'!$C$1+GBP!AG31/GBP!$C$1),0)</f>
        <v>0</v>
      </c>
      <c r="AH34" s="6">
        <f>ROUND(('WP USD'!AH34/'WP USD'!$C$1+'WP EUR'!AH34/'WP EUR'!$C$1+'WP AZN'!AH34/'WP AZN'!$C$1+GBP!AH31/GBP!$C$1),0)</f>
        <v>0</v>
      </c>
      <c r="AI34" s="6">
        <f>ROUND(('WP USD'!AI34/'WP USD'!$C$1+'WP EUR'!AI34/'WP EUR'!$C$1+'WP AZN'!AI34/'WP AZN'!$C$1+GBP!AI31/GBP!$C$1),0)</f>
        <v>0</v>
      </c>
      <c r="AJ34" s="6">
        <f>ROUND(('WP USD'!AJ34/'WP USD'!$C$1+'WP EUR'!AJ34/'WP EUR'!$C$1+'WP AZN'!AJ34/'WP AZN'!$C$1+GBP!AJ31/GBP!$C$1),0)</f>
        <v>0</v>
      </c>
      <c r="AK34" s="6">
        <f>ROUND(('WP USD'!AK34/'WP USD'!$C$1+'WP EUR'!AK34/'WP EUR'!$C$1+'WP AZN'!AK34/'WP AZN'!$C$1+GBP!AK31/GBP!$C$1),0)</f>
        <v>0</v>
      </c>
      <c r="AL34" s="6">
        <f>ROUND(('WP USD'!AL34/'WP USD'!$C$1+'WP EUR'!AL34/'WP EUR'!$C$1+'WP AZN'!AL34/'WP AZN'!$C$1+GBP!AL31/GBP!$C$1),0)</f>
        <v>0</v>
      </c>
      <c r="AM34" s="6">
        <f>ROUND(('WP USD'!AM34/'WP USD'!$C$1+'WP EUR'!AM34/'WP EUR'!$C$1+'WP AZN'!AM34/'WP AZN'!$C$1+GBP!AM31/GBP!$C$1),0)</f>
        <v>0</v>
      </c>
      <c r="AN34" s="6">
        <f>ROUND(('WP USD'!AN34/'WP USD'!$C$1+'WP EUR'!AN34/'WP EUR'!$C$1+'WP AZN'!AN34/'WP AZN'!$C$1+GBP!AN31/GBP!$C$1),0)</f>
        <v>0</v>
      </c>
      <c r="AO34" s="6">
        <f>ROUND(('WP USD'!AO34/'WP USD'!$C$1+'WP EUR'!AO34/'WP EUR'!$C$1+'WP AZN'!AO34/'WP AZN'!$C$1+GBP!AO31/GBP!$C$1),0)</f>
        <v>0</v>
      </c>
      <c r="AP34" s="6">
        <f>ROUND(('WP USD'!AP34/'WP USD'!$C$1+'WP EUR'!AP34/'WP EUR'!$C$1+'WP AZN'!AP34/'WP AZN'!$C$1+GBP!AP31/GBP!$C$1),0)</f>
        <v>0</v>
      </c>
      <c r="AQ34" s="6">
        <f>ROUND(('WP USD'!AQ34/'WP USD'!$C$1+'WP EUR'!AQ34/'WP EUR'!$C$1+'WP AZN'!AQ34/'WP AZN'!$C$1+GBP!AQ31/GBP!$C$1),0)</f>
        <v>0</v>
      </c>
      <c r="AR34" s="6">
        <f>ROUND(('WP USD'!AR34/'WP USD'!$C$1+'WP EUR'!AR34/'WP EUR'!$C$1+'WP AZN'!AR34/'WP AZN'!$C$1+GBP!AR31/GBP!$C$1),0)</f>
        <v>0</v>
      </c>
      <c r="AS34" s="6">
        <f>ROUND(('WP USD'!AS34/'WP USD'!$C$1+'WP EUR'!AS34/'WP EUR'!$C$1+'WP AZN'!AS34/'WP AZN'!$C$1+GBP!AS31/GBP!$C$1),0)</f>
        <v>0</v>
      </c>
      <c r="AT34" s="6">
        <f>ROUND(('WP USD'!AT34/'WP USD'!$C$1+'WP EUR'!AT34/'WP EUR'!$C$1+'WP AZN'!AT34/'WP AZN'!$C$1+GBP!AT31/GBP!$C$1),0)</f>
        <v>0</v>
      </c>
      <c r="AU34" s="6">
        <f>ROUND(('WP USD'!AU34/'WP USD'!$C$1+'WP EUR'!AU34/'WP EUR'!$C$1+'WP AZN'!AU34/'WP AZN'!$C$1+GBP!AU31/GBP!$C$1),0)</f>
        <v>0</v>
      </c>
      <c r="AV34" s="6">
        <f>ROUND(('WP USD'!AV34/'WP USD'!$C$1+'WP EUR'!AV34/'WP EUR'!$C$1+'WP AZN'!AV34/'WP AZN'!$C$1+GBP!AV31/GBP!$C$1),0)</f>
        <v>0</v>
      </c>
      <c r="AW34" s="6">
        <f>ROUND(('WP USD'!AW34/'WP USD'!$C$1+'WP EUR'!AW34/'WP EUR'!$C$1+'WP AZN'!AW34/'WP AZN'!$C$1+GBP!AW31/GBP!$C$1),0)</f>
        <v>0</v>
      </c>
      <c r="AX34" s="6">
        <f>ROUND(('WP USD'!AX34/'WP USD'!$C$1+'WP EUR'!AX34/'WP EUR'!$C$1+'WP AZN'!AX34/'WP AZN'!$C$1+GBP!AX31/GBP!$C$1),0)</f>
        <v>0</v>
      </c>
    </row>
    <row r="35" spans="1:50">
      <c r="B35" s="6">
        <f t="shared" ref="B35" si="9">E35+G35+I35+K35+M35+O35+Q35+S35+U35+W35+Y35+AA35+AC35+AE35</f>
        <v>0</v>
      </c>
      <c r="C35" s="6">
        <f>C16-C34</f>
        <v>0</v>
      </c>
      <c r="F35" s="6">
        <f t="shared" ref="F35:AF35" si="10">F16-F34</f>
        <v>15704</v>
      </c>
      <c r="H35" s="6">
        <f t="shared" si="10"/>
        <v>0</v>
      </c>
      <c r="J35" s="6">
        <f t="shared" si="10"/>
        <v>-8020</v>
      </c>
      <c r="L35" s="6">
        <f t="shared" si="10"/>
        <v>-3941</v>
      </c>
      <c r="N35" s="6">
        <f t="shared" si="10"/>
        <v>-2324</v>
      </c>
      <c r="P35" s="6">
        <f t="shared" si="10"/>
        <v>259</v>
      </c>
      <c r="R35" s="6">
        <f t="shared" si="10"/>
        <v>-2210</v>
      </c>
      <c r="T35" s="6">
        <f t="shared" si="10"/>
        <v>0</v>
      </c>
      <c r="V35" s="6">
        <f t="shared" si="10"/>
        <v>-795</v>
      </c>
      <c r="X35" s="6">
        <f t="shared" si="10"/>
        <v>0</v>
      </c>
      <c r="Z35" s="6">
        <f t="shared" si="10"/>
        <v>0</v>
      </c>
      <c r="AB35" s="6">
        <f t="shared" si="10"/>
        <v>0</v>
      </c>
      <c r="AD35" s="6">
        <f t="shared" si="10"/>
        <v>0</v>
      </c>
      <c r="AF35" s="6">
        <f t="shared" si="10"/>
        <v>1327</v>
      </c>
      <c r="AG35" s="6">
        <f>ROUND(('WP USD'!AG35/'WP USD'!$C$1+'WP EUR'!AG35/'WP EUR'!$C$1+'WP AZN'!AG35/'WP AZN'!$C$1+GBP!AG32/GBP!$C$1),0)</f>
        <v>0</v>
      </c>
      <c r="AH35" s="6">
        <f>ROUND(('WP USD'!AH35/'WP USD'!$C$1+'WP EUR'!AH35/'WP EUR'!$C$1+'WP AZN'!AH35/'WP AZN'!$C$1+GBP!AH32/GBP!$C$1),0)</f>
        <v>0</v>
      </c>
      <c r="AI35" s="6">
        <f>ROUND(('WP USD'!AI35/'WP USD'!$C$1+'WP EUR'!AI35/'WP EUR'!$C$1+'WP AZN'!AI35/'WP AZN'!$C$1+GBP!AI32/GBP!$C$1),0)</f>
        <v>0</v>
      </c>
      <c r="AJ35" s="6">
        <f>ROUND(('WP USD'!AJ35/'WP USD'!$C$1+'WP EUR'!AJ35/'WP EUR'!$C$1+'WP AZN'!AJ35/'WP AZN'!$C$1+GBP!AJ32/GBP!$C$1),0)</f>
        <v>0</v>
      </c>
      <c r="AK35" s="6">
        <f>ROUND(('WP USD'!AK35/'WP USD'!$C$1+'WP EUR'!AK35/'WP EUR'!$C$1+'WP AZN'!AK35/'WP AZN'!$C$1+GBP!AK32/GBP!$C$1),0)</f>
        <v>0</v>
      </c>
      <c r="AL35" s="6">
        <f>ROUND(('WP USD'!AL35/'WP USD'!$C$1+'WP EUR'!AL35/'WP EUR'!$C$1+'WP AZN'!AL35/'WP AZN'!$C$1+GBP!AL32/GBP!$C$1),0)</f>
        <v>0</v>
      </c>
      <c r="AM35" s="6">
        <f>ROUND(('WP USD'!AM35/'WP USD'!$C$1+'WP EUR'!AM35/'WP EUR'!$C$1+'WP AZN'!AM35/'WP AZN'!$C$1+GBP!AM32/GBP!$C$1),0)</f>
        <v>0</v>
      </c>
      <c r="AN35" s="6">
        <f>ROUND(('WP USD'!AN35/'WP USD'!$C$1+'WP EUR'!AN35/'WP EUR'!$C$1+'WP AZN'!AN35/'WP AZN'!$C$1+GBP!AN32/GBP!$C$1),0)</f>
        <v>0</v>
      </c>
      <c r="AO35" s="6">
        <f>ROUND(('WP USD'!AO35/'WP USD'!$C$1+'WP EUR'!AO35/'WP EUR'!$C$1+'WP AZN'!AO35/'WP AZN'!$C$1+GBP!AO32/GBP!$C$1),0)</f>
        <v>0</v>
      </c>
      <c r="AP35" s="6">
        <f>ROUND(('WP USD'!AP35/'WP USD'!$C$1+'WP EUR'!AP35/'WP EUR'!$C$1+'WP AZN'!AP35/'WP AZN'!$C$1+GBP!AP32/GBP!$C$1),0)</f>
        <v>0</v>
      </c>
      <c r="AQ35" s="6">
        <f>ROUND(('WP USD'!AQ35/'WP USD'!$C$1+'WP EUR'!AQ35/'WP EUR'!$C$1+'WP AZN'!AQ35/'WP AZN'!$C$1+GBP!AQ32/GBP!$C$1),0)</f>
        <v>0</v>
      </c>
      <c r="AR35" s="6">
        <f>ROUND(('WP USD'!AR35/'WP USD'!$C$1+'WP EUR'!AR35/'WP EUR'!$C$1+'WP AZN'!AR35/'WP AZN'!$C$1+GBP!AR32/GBP!$C$1),0)</f>
        <v>0</v>
      </c>
      <c r="AS35" s="6">
        <f>ROUND(('WP USD'!AS35/'WP USD'!$C$1+'WP EUR'!AS35/'WP EUR'!$C$1+'WP AZN'!AS35/'WP AZN'!$C$1+GBP!AS32/GBP!$C$1),0)</f>
        <v>0</v>
      </c>
      <c r="AT35" s="6">
        <f>ROUND(('WP USD'!AT35/'WP USD'!$C$1+'WP EUR'!AT35/'WP EUR'!$C$1+'WP AZN'!AT35/'WP AZN'!$C$1+GBP!AT32/GBP!$C$1),0)</f>
        <v>0</v>
      </c>
      <c r="AU35" s="6">
        <f>ROUND(('WP USD'!AU35/'WP USD'!$C$1+'WP EUR'!AU35/'WP EUR'!$C$1+'WP AZN'!AU35/'WP AZN'!$C$1+GBP!AU32/GBP!$C$1),0)</f>
        <v>0</v>
      </c>
      <c r="AV35" s="6">
        <f>ROUND(('WP USD'!AV35/'WP USD'!$C$1+'WP EUR'!AV35/'WP EUR'!$C$1+'WP AZN'!AV35/'WP AZN'!$C$1+GBP!AV32/GBP!$C$1),0)</f>
        <v>0</v>
      </c>
      <c r="AW35" s="6">
        <f>ROUND(('WP USD'!AW35/'WP USD'!$C$1+'WP EUR'!AW35/'WP EUR'!$C$1+'WP AZN'!AW35/'WP AZN'!$C$1+GBP!AW32/GBP!$C$1),0)</f>
        <v>0</v>
      </c>
      <c r="AX35" s="6">
        <f>ROUND(('WP USD'!AX35/'WP USD'!$C$1+'WP EUR'!AX35/'WP EUR'!$C$1+'WP AZN'!AX35/'WP AZN'!$C$1+GBP!AX32/GBP!$C$1),0)</f>
        <v>0</v>
      </c>
    </row>
    <row r="36" spans="1:50">
      <c r="A36" s="134" t="s">
        <v>8</v>
      </c>
      <c r="F36" s="6">
        <f>ROUND(('WP USD'!F36/'WP USD'!$C$1+'WP EUR'!F36/'WP EUR'!$C$1+'WP AZN'!F36/'WP AZN'!$C$1+GBP!F33/GBP!$C$1),0)</f>
        <v>0</v>
      </c>
      <c r="H36" s="6">
        <f>ROUND(('WP USD'!H36/'WP USD'!$C$1+'WP EUR'!H36/'WP EUR'!$C$1+'WP AZN'!H36/'WP AZN'!$C$1+GBP!H33/GBP!$C$1),0)</f>
        <v>0</v>
      </c>
      <c r="J36" s="6">
        <f>ROUND(('WP USD'!J36/'WP USD'!$C$1+'WP EUR'!J36/'WP EUR'!$C$1+'WP AZN'!J36/'WP AZN'!$C$1+GBP!J33/GBP!$C$1),0)</f>
        <v>0</v>
      </c>
      <c r="L36" s="6">
        <f>ROUND(('WP USD'!L36/'WP USD'!$C$1+'WP EUR'!L36/'WP EUR'!$C$1+'WP AZN'!L36/'WP AZN'!$C$1+GBP!L33/GBP!$C$1),0)</f>
        <v>0</v>
      </c>
      <c r="N36" s="6">
        <f>ROUND(('WP USD'!N36/'WP USD'!$C$1+'WP EUR'!N36/'WP EUR'!$C$1+'WP AZN'!N36/'WP AZN'!$C$1+GBP!N33/GBP!$C$1),0)</f>
        <v>0</v>
      </c>
      <c r="P36" s="6">
        <f>ROUND(('WP USD'!P36/'WP USD'!$C$1+'WP EUR'!P36/'WP EUR'!$C$1+'WP AZN'!P36/'WP AZN'!$C$1+GBP!P33/GBP!$C$1),0)</f>
        <v>0</v>
      </c>
      <c r="R36" s="6">
        <f>ROUND(('WP USD'!R36/'WP USD'!$C$1+'WP EUR'!R36/'WP EUR'!$C$1+'WP AZN'!R36/'WP AZN'!$C$1+GBP!R33/GBP!$C$1),0)</f>
        <v>0</v>
      </c>
      <c r="T36" s="6">
        <f>ROUND(('WP USD'!T36/'WP USD'!$C$1+'WP EUR'!T36/'WP EUR'!$C$1+'WP AZN'!T36/'WP AZN'!$C$1+GBP!T33/GBP!$C$1),0)</f>
        <v>0</v>
      </c>
      <c r="V36" s="6">
        <f>ROUND(('WP USD'!V36/'WP USD'!$C$1+'WP EUR'!V36/'WP EUR'!$C$1+'WP AZN'!V36/'WP AZN'!$C$1+GBP!V33/GBP!$C$1),0)</f>
        <v>0</v>
      </c>
      <c r="X36" s="6">
        <f>ROUND(('WP USD'!X36/'WP USD'!$C$1+'WP EUR'!X36/'WP EUR'!$C$1+'WP AZN'!X36/'WP AZN'!$C$1+GBP!X33/GBP!$C$1),0)</f>
        <v>0</v>
      </c>
      <c r="Z36" s="6">
        <f>ROUND(('WP USD'!Z36/'WP USD'!$C$1+'WP EUR'!Z36/'WP EUR'!$C$1+'WP AZN'!Z36/'WP AZN'!$C$1+GBP!Z33/GBP!$C$1),0)</f>
        <v>0</v>
      </c>
      <c r="AB36" s="6">
        <f>ROUND(('WP USD'!AB36/'WP USD'!$C$1+'WP EUR'!AB36/'WP EUR'!$C$1+'WP AZN'!AB36/'WP AZN'!$C$1+GBP!AB33/GBP!$C$1),0)</f>
        <v>0</v>
      </c>
      <c r="AD36" s="6">
        <f>ROUND(('WP USD'!AD36/'WP USD'!$C$1+'WP EUR'!AD36/'WP EUR'!$C$1+'WP AZN'!AD36/'WP AZN'!$C$1+GBP!AD33/GBP!$C$1),0)</f>
        <v>0</v>
      </c>
      <c r="AF36" s="6">
        <f>ROUND(('WP USD'!AF36/'WP USD'!$C$1+'WP EUR'!AF36/'WP EUR'!$C$1+'WP AZN'!AF36/'WP AZN'!$C$1+GBP!AF33/GBP!$C$1),0)</f>
        <v>0</v>
      </c>
      <c r="AG36" s="6">
        <f>ROUND(('WP USD'!AG36/'WP USD'!$C$1+'WP EUR'!AG36/'WP EUR'!$C$1+'WP AZN'!AG36/'WP AZN'!$C$1+GBP!AG33/GBP!$C$1),0)</f>
        <v>0</v>
      </c>
      <c r="AH36" s="6">
        <f>ROUND(('WP USD'!AH36/'WP USD'!$C$1+'WP EUR'!AH36/'WP EUR'!$C$1+'WP AZN'!AH36/'WP AZN'!$C$1+GBP!AH33/GBP!$C$1),0)</f>
        <v>0</v>
      </c>
      <c r="AI36" s="6">
        <f>ROUND(('WP USD'!AI36/'WP USD'!$C$1+'WP EUR'!AI36/'WP EUR'!$C$1+'WP AZN'!AI36/'WP AZN'!$C$1+GBP!AI33/GBP!$C$1),0)</f>
        <v>0</v>
      </c>
      <c r="AJ36" s="6">
        <f>ROUND(('WP USD'!AJ36/'WP USD'!$C$1+'WP EUR'!AJ36/'WP EUR'!$C$1+'WP AZN'!AJ36/'WP AZN'!$C$1+GBP!AJ33/GBP!$C$1),0)</f>
        <v>0</v>
      </c>
      <c r="AK36" s="6">
        <f>ROUND(('WP USD'!AK36/'WP USD'!$C$1+'WP EUR'!AK36/'WP EUR'!$C$1+'WP AZN'!AK36/'WP AZN'!$C$1+GBP!AK33/GBP!$C$1),0)</f>
        <v>0</v>
      </c>
      <c r="AL36" s="6">
        <f>ROUND(('WP USD'!AL36/'WP USD'!$C$1+'WP EUR'!AL36/'WP EUR'!$C$1+'WP AZN'!AL36/'WP AZN'!$C$1+GBP!AL33/GBP!$C$1),0)</f>
        <v>0</v>
      </c>
      <c r="AM36" s="6">
        <f>ROUND(('WP USD'!AM36/'WP USD'!$C$1+'WP EUR'!AM36/'WP EUR'!$C$1+'WP AZN'!AM36/'WP AZN'!$C$1+GBP!AM33/GBP!$C$1),0)</f>
        <v>0</v>
      </c>
      <c r="AN36" s="6">
        <f>ROUND(('WP USD'!AN36/'WP USD'!$C$1+'WP EUR'!AN36/'WP EUR'!$C$1+'WP AZN'!AN36/'WP AZN'!$C$1+GBP!AN33/GBP!$C$1),0)</f>
        <v>0</v>
      </c>
      <c r="AO36" s="6">
        <f>ROUND(('WP USD'!AO36/'WP USD'!$C$1+'WP EUR'!AO36/'WP EUR'!$C$1+'WP AZN'!AO36/'WP AZN'!$C$1+GBP!AO33/GBP!$C$1),0)</f>
        <v>0</v>
      </c>
      <c r="AP36" s="6">
        <f>ROUND(('WP USD'!AP36/'WP USD'!$C$1+'WP EUR'!AP36/'WP EUR'!$C$1+'WP AZN'!AP36/'WP AZN'!$C$1+GBP!AP33/GBP!$C$1),0)</f>
        <v>0</v>
      </c>
      <c r="AQ36" s="6">
        <f>ROUND(('WP USD'!AQ36/'WP USD'!$C$1+'WP EUR'!AQ36/'WP EUR'!$C$1+'WP AZN'!AQ36/'WP AZN'!$C$1+GBP!AQ33/GBP!$C$1),0)</f>
        <v>0</v>
      </c>
      <c r="AR36" s="6">
        <f>ROUND(('WP USD'!AR36/'WP USD'!$C$1+'WP EUR'!AR36/'WP EUR'!$C$1+'WP AZN'!AR36/'WP AZN'!$C$1+GBP!AR33/GBP!$C$1),0)</f>
        <v>0</v>
      </c>
      <c r="AS36" s="6">
        <f>ROUND(('WP USD'!AS36/'WP USD'!$C$1+'WP EUR'!AS36/'WP EUR'!$C$1+'WP AZN'!AS36/'WP AZN'!$C$1+GBP!AS33/GBP!$C$1),0)</f>
        <v>0</v>
      </c>
      <c r="AT36" s="6">
        <f>ROUND(('WP USD'!AT36/'WP USD'!$C$1+'WP EUR'!AT36/'WP EUR'!$C$1+'WP AZN'!AT36/'WP AZN'!$C$1+GBP!AT33/GBP!$C$1),0)</f>
        <v>0</v>
      </c>
      <c r="AU36" s="6">
        <f>ROUND(('WP USD'!AU36/'WP USD'!$C$1+'WP EUR'!AU36/'WP EUR'!$C$1+'WP AZN'!AU36/'WP AZN'!$C$1+GBP!AU33/GBP!$C$1),0)</f>
        <v>0</v>
      </c>
      <c r="AV36" s="6">
        <f>ROUND(('WP USD'!AV36/'WP USD'!$C$1+'WP EUR'!AV36/'WP EUR'!$C$1+'WP AZN'!AV36/'WP AZN'!$C$1+GBP!AV33/GBP!$C$1),0)</f>
        <v>0</v>
      </c>
      <c r="AW36" s="6">
        <f>ROUND(('WP USD'!AW36/'WP USD'!$C$1+'WP EUR'!AW36/'WP EUR'!$C$1+'WP AZN'!AW36/'WP AZN'!$C$1+GBP!AW33/GBP!$C$1),0)</f>
        <v>0</v>
      </c>
      <c r="AX36" s="6">
        <f>ROUND(('WP USD'!AX36/'WP USD'!$C$1+'WP EUR'!AX36/'WP EUR'!$C$1+'WP AZN'!AX36/'WP AZN'!$C$1+GBP!AX33/GBP!$C$1),0)</f>
        <v>0</v>
      </c>
    </row>
    <row r="37" spans="1:50" ht="30">
      <c r="A37" s="131" t="s">
        <v>51</v>
      </c>
      <c r="B37" s="6">
        <f t="shared" ref="B37:C52" si="11">E37+G37+I37+K37+M37+O37+Q37+S37+U37+W37+Y37+AA37+AC37+AE37</f>
        <v>308891</v>
      </c>
      <c r="C37" s="6">
        <f t="shared" si="11"/>
        <v>180768</v>
      </c>
      <c r="E37" s="6">
        <f>ROUND(('WP USD'!E37/'WP USD'!$C$1+'WP EUR'!E37/'WP EUR'!$C$1+'WP AZN'!E37/'WP AZN'!$C$1+GBP!E34/GBP!$C$1),0)</f>
        <v>89097</v>
      </c>
      <c r="F37" s="6">
        <f>ROUND(('WP USD'!F37/'WP USD'!$C$1+'WP EUR'!F37/'WP EUR'!$C$1+'WP AZN'!F37/'WP AZN'!$C$1+GBP!F34/GBP!$C$1),0)</f>
        <v>51150</v>
      </c>
      <c r="G37" s="6">
        <f>ROUND(('WP USD'!G37/'WP USD'!$C$1+'WP EUR'!G37/'WP EUR'!$C$1+'WP AZN'!G37/'WP AZN'!$C$1+GBP!G34/GBP!$C$1),0)</f>
        <v>120761</v>
      </c>
      <c r="H37" s="6">
        <f>ROUND(('WP USD'!H37/'WP USD'!$C$1+'WP EUR'!H37/'WP EUR'!$C$1+'WP AZN'!H37/'WP AZN'!$C$1+GBP!H34/GBP!$C$1),0)</f>
        <v>35222</v>
      </c>
      <c r="I37" s="6">
        <f>ROUND(('WP USD'!I37/'WP USD'!$C$1+'WP EUR'!I37/'WP EUR'!$C$1+'WP AZN'!I37/'WP AZN'!$C$1+GBP!I34/GBP!$C$1),0)</f>
        <v>32109</v>
      </c>
      <c r="J37" s="6">
        <f>ROUND(('WP USD'!J37/'WP USD'!$C$1+'WP EUR'!J37/'WP EUR'!$C$1+'WP AZN'!J37/'WP AZN'!$C$1+GBP!J34/GBP!$C$1),0)</f>
        <v>32110</v>
      </c>
      <c r="K37" s="6">
        <f>ROUND(('WP USD'!K37/'WP USD'!$C$1+'WP EUR'!K37/'WP EUR'!$C$1+'WP AZN'!K37/'WP AZN'!$C$1+GBP!K34/GBP!$C$1),0)</f>
        <v>27947</v>
      </c>
      <c r="L37" s="6">
        <f>ROUND(('WP USD'!L37/'WP USD'!$C$1+'WP EUR'!L37/'WP EUR'!$C$1+'WP AZN'!L37/'WP AZN'!$C$1+GBP!L34/GBP!$C$1),0)</f>
        <v>27947</v>
      </c>
      <c r="M37" s="6">
        <f>ROUND(('WP USD'!M37/'WP USD'!$C$1+'WP EUR'!M37/'WP EUR'!$C$1+'WP AZN'!M37/'WP AZN'!$C$1+GBP!M34/GBP!$C$1),0)</f>
        <v>27947</v>
      </c>
      <c r="N37" s="6">
        <f>ROUND(('WP USD'!N37/'WP USD'!$C$1+'WP EUR'!N37/'WP EUR'!$C$1+'WP AZN'!N37/'WP AZN'!$C$1+GBP!N34/GBP!$C$1),0)</f>
        <v>27947</v>
      </c>
      <c r="O37" s="6">
        <f>ROUND(('WP USD'!O37/'WP USD'!$C$1+'WP EUR'!O37/'WP EUR'!$C$1+'WP AZN'!O37/'WP AZN'!$C$1+GBP!O34/GBP!$C$1),0)</f>
        <v>0</v>
      </c>
      <c r="P37" s="6">
        <f>ROUND(('WP USD'!P37/'WP USD'!$C$1+'WP EUR'!P37/'WP EUR'!$C$1+'WP AZN'!P37/'WP AZN'!$C$1+GBP!P34/GBP!$C$1),0)</f>
        <v>0</v>
      </c>
      <c r="Q37" s="6">
        <f>ROUND(('WP USD'!Q37/'WP USD'!$C$1+'WP EUR'!Q37/'WP EUR'!$C$1+'WP AZN'!Q37/'WP AZN'!$C$1+GBP!Q34/GBP!$C$1),0)</f>
        <v>0</v>
      </c>
      <c r="R37" s="6">
        <f>ROUND(('WP USD'!R37/'WP USD'!$C$1+'WP EUR'!R37/'WP EUR'!$C$1+'WP AZN'!R37/'WP AZN'!$C$1+GBP!R34/GBP!$C$1),0)</f>
        <v>0</v>
      </c>
      <c r="S37" s="6">
        <f>ROUND(('WP USD'!S37/'WP USD'!$C$1+'WP EUR'!S37/'WP EUR'!$C$1+'WP AZN'!S37/'WP AZN'!$C$1+GBP!S34/GBP!$C$1),0)</f>
        <v>2550</v>
      </c>
      <c r="T37" s="6">
        <f>ROUND(('WP USD'!T37/'WP USD'!$C$1+'WP EUR'!T37/'WP EUR'!$C$1+'WP AZN'!T37/'WP AZN'!$C$1+GBP!T34/GBP!$C$1),0)</f>
        <v>2465</v>
      </c>
      <c r="U37" s="6">
        <f>ROUND(('WP USD'!U37/'WP USD'!$C$1+'WP EUR'!U37/'WP EUR'!$C$1+'WP AZN'!U37/'WP AZN'!$C$1+GBP!U34/GBP!$C$1),0)</f>
        <v>8480</v>
      </c>
      <c r="V37" s="6">
        <f>ROUND(('WP USD'!V37/'WP USD'!$C$1+'WP EUR'!V37/'WP EUR'!$C$1+'WP AZN'!V37/'WP AZN'!$C$1+GBP!V34/GBP!$C$1),0)</f>
        <v>3927</v>
      </c>
      <c r="W37" s="6">
        <f>ROUND(('WP USD'!W37/'WP USD'!$C$1+'WP EUR'!W37/'WP EUR'!$C$1+'WP AZN'!W37/'WP AZN'!$C$1+GBP!W34/GBP!$C$1),0)</f>
        <v>0</v>
      </c>
      <c r="X37" s="6">
        <f>ROUND(('WP USD'!X37/'WP USD'!$C$1+'WP EUR'!X37/'WP EUR'!$C$1+'WP AZN'!X37/'WP AZN'!$C$1+GBP!X34/GBP!$C$1),0)</f>
        <v>0</v>
      </c>
      <c r="Y37" s="6">
        <f>ROUND(('WP USD'!Y37/'WP USD'!$C$1+'WP EUR'!Y37/'WP EUR'!$C$1+'WP AZN'!Y37/'WP AZN'!$C$1+GBP!Y34/GBP!$C$1),0)</f>
        <v>0</v>
      </c>
      <c r="Z37" s="6">
        <f>ROUND(('WP USD'!Z37/'WP USD'!$C$1+'WP EUR'!Z37/'WP EUR'!$C$1+'WP AZN'!Z37/'WP AZN'!$C$1+GBP!Z34/GBP!$C$1),0)</f>
        <v>0</v>
      </c>
      <c r="AA37" s="6">
        <f>ROUND(('WP USD'!AA37/'WP USD'!$C$1+'WP EUR'!AA37/'WP EUR'!$C$1+'WP AZN'!AA37/'WP AZN'!$C$1+GBP!AA34/GBP!$C$1),0)</f>
        <v>0</v>
      </c>
      <c r="AB37" s="6">
        <f>ROUND(('WP USD'!AB37/'WP USD'!$C$1+'WP EUR'!AB37/'WP EUR'!$C$1+'WP AZN'!AB37/'WP AZN'!$C$1+GBP!AB34/GBP!$C$1),0)</f>
        <v>0</v>
      </c>
      <c r="AC37" s="6">
        <f>ROUND(('WP USD'!AC37/'WP USD'!$C$1+'WP EUR'!AC37/'WP EUR'!$C$1+'WP AZN'!AC37/'WP AZN'!$C$1+GBP!AC34/GBP!$C$1),0)</f>
        <v>0</v>
      </c>
      <c r="AD37" s="6">
        <f>ROUND(('WP USD'!AD37/'WP USD'!$C$1+'WP EUR'!AD37/'WP EUR'!$C$1+'WP AZN'!AD37/'WP AZN'!$C$1+GBP!AD34/GBP!$C$1),0)</f>
        <v>0</v>
      </c>
      <c r="AE37" s="6">
        <f>ROUND(('WP USD'!AE37/'WP USD'!$C$1+'WP EUR'!AE37/'WP EUR'!$C$1+'WP AZN'!AE37/'WP AZN'!$C$1+GBP!AE34/GBP!$C$1),0)</f>
        <v>0</v>
      </c>
      <c r="AF37" s="6">
        <f>ROUND(('WP USD'!AF37/'WP USD'!$C$1+'WP EUR'!AF37/'WP EUR'!$C$1+'WP AZN'!AF37/'WP AZN'!$C$1+GBP!AF34/GBP!$C$1),0)</f>
        <v>0</v>
      </c>
      <c r="AG37" s="6">
        <f>ROUND(('WP USD'!AG37/'WP USD'!$C$1+'WP EUR'!AG37/'WP EUR'!$C$1+'WP AZN'!AG37/'WP AZN'!$C$1+GBP!AG34/GBP!$C$1),0)</f>
        <v>0</v>
      </c>
      <c r="AH37" s="6">
        <f>ROUND(('WP USD'!AH37/'WP USD'!$C$1+'WP EUR'!AH37/'WP EUR'!$C$1+'WP AZN'!AH37/'WP AZN'!$C$1+GBP!AH34/GBP!$C$1),0)</f>
        <v>0</v>
      </c>
      <c r="AI37" s="6">
        <f>ROUND(('WP USD'!AI37/'WP USD'!$C$1+'WP EUR'!AI37/'WP EUR'!$C$1+'WP AZN'!AI37/'WP AZN'!$C$1+GBP!AI34/GBP!$C$1),0)</f>
        <v>0</v>
      </c>
      <c r="AJ37" s="6">
        <f>ROUND(('WP USD'!AJ37/'WP USD'!$C$1+'WP EUR'!AJ37/'WP EUR'!$C$1+'WP AZN'!AJ37/'WP AZN'!$C$1+GBP!AJ34/GBP!$C$1),0)</f>
        <v>0</v>
      </c>
      <c r="AK37" s="6">
        <f>ROUND(('WP USD'!AK37/'WP USD'!$C$1+'WP EUR'!AK37/'WP EUR'!$C$1+'WP AZN'!AK37/'WP AZN'!$C$1+GBP!AK34/GBP!$C$1),0)</f>
        <v>0</v>
      </c>
      <c r="AL37" s="6">
        <f>ROUND(('WP USD'!AL37/'WP USD'!$C$1+'WP EUR'!AL37/'WP EUR'!$C$1+'WP AZN'!AL37/'WP AZN'!$C$1+GBP!AL34/GBP!$C$1),0)</f>
        <v>0</v>
      </c>
      <c r="AM37" s="6">
        <f>ROUND(('WP USD'!AM37/'WP USD'!$C$1+'WP EUR'!AM37/'WP EUR'!$C$1+'WP AZN'!AM37/'WP AZN'!$C$1+GBP!AM34/GBP!$C$1),0)</f>
        <v>0</v>
      </c>
      <c r="AN37" s="6">
        <f>ROUND(('WP USD'!AN37/'WP USD'!$C$1+'WP EUR'!AN37/'WP EUR'!$C$1+'WP AZN'!AN37/'WP AZN'!$C$1+GBP!AN34/GBP!$C$1),0)</f>
        <v>0</v>
      </c>
      <c r="AO37" s="6">
        <f>ROUND(('WP USD'!AO37/'WP USD'!$C$1+'WP EUR'!AO37/'WP EUR'!$C$1+'WP AZN'!AO37/'WP AZN'!$C$1+GBP!AO34/GBP!$C$1),0)</f>
        <v>0</v>
      </c>
      <c r="AP37" s="6">
        <f>ROUND(('WP USD'!AP37/'WP USD'!$C$1+'WP EUR'!AP37/'WP EUR'!$C$1+'WP AZN'!AP37/'WP AZN'!$C$1+GBP!AP34/GBP!$C$1),0)</f>
        <v>0</v>
      </c>
      <c r="AQ37" s="6">
        <f>ROUND(('WP USD'!AQ37/'WP USD'!$C$1+'WP EUR'!AQ37/'WP EUR'!$C$1+'WP AZN'!AQ37/'WP AZN'!$C$1+GBP!AQ34/GBP!$C$1),0)</f>
        <v>0</v>
      </c>
      <c r="AR37" s="6">
        <f>ROUND(('WP USD'!AR37/'WP USD'!$C$1+'WP EUR'!AR37/'WP EUR'!$C$1+'WP AZN'!AR37/'WP AZN'!$C$1+GBP!AR34/GBP!$C$1),0)</f>
        <v>0</v>
      </c>
      <c r="AS37" s="6">
        <f>ROUND(('WP USD'!AS37/'WP USD'!$C$1+'WP EUR'!AS37/'WP EUR'!$C$1+'WP AZN'!AS37/'WP AZN'!$C$1+GBP!AS34/GBP!$C$1),0)</f>
        <v>0</v>
      </c>
      <c r="AT37" s="6">
        <f>ROUND(('WP USD'!AT37/'WP USD'!$C$1+'WP EUR'!AT37/'WP EUR'!$C$1+'WP AZN'!AT37/'WP AZN'!$C$1+GBP!AT34/GBP!$C$1),0)</f>
        <v>0</v>
      </c>
      <c r="AU37" s="6">
        <f>ROUND(('WP USD'!AU37/'WP USD'!$C$1+'WP EUR'!AU37/'WP EUR'!$C$1+'WP AZN'!AU37/'WP AZN'!$C$1+GBP!AU34/GBP!$C$1),0)</f>
        <v>0</v>
      </c>
      <c r="AV37" s="6">
        <f>ROUND(('WP USD'!AV37/'WP USD'!$C$1+'WP EUR'!AV37/'WP EUR'!$C$1+'WP AZN'!AV37/'WP AZN'!$C$1+GBP!AV34/GBP!$C$1),0)</f>
        <v>0</v>
      </c>
      <c r="AW37" s="6">
        <f>ROUND(('WP USD'!AW37/'WP USD'!$C$1+'WP EUR'!AW37/'WP EUR'!$C$1+'WP AZN'!AW37/'WP AZN'!$C$1+GBP!AW34/GBP!$C$1),0)</f>
        <v>0</v>
      </c>
      <c r="AX37" s="6">
        <f>ROUND(('WP USD'!AX37/'WP USD'!$C$1+'WP EUR'!AX37/'WP EUR'!$C$1+'WP AZN'!AX37/'WP AZN'!$C$1+GBP!AX34/GBP!$C$1),0)</f>
        <v>0</v>
      </c>
    </row>
    <row r="38" spans="1:50">
      <c r="A38" s="131" t="s">
        <v>43</v>
      </c>
      <c r="B38" s="6">
        <f t="shared" si="11"/>
        <v>22838</v>
      </c>
      <c r="C38" s="6">
        <f t="shared" si="11"/>
        <v>9770</v>
      </c>
      <c r="E38" s="6">
        <f>ROUND(('WP USD'!E38/'WP USD'!$C$1+'WP EUR'!E38/'WP EUR'!$C$1+'WP AZN'!E38/'WP AZN'!$C$1+GBP!E35/GBP!$C$1),0)</f>
        <v>7310</v>
      </c>
      <c r="F38" s="6">
        <f>ROUND(('WP USD'!F38/'WP USD'!$C$1+'WP EUR'!F38/'WP EUR'!$C$1+'WP AZN'!F38/'WP AZN'!$C$1+GBP!F35/GBP!$C$1),0)</f>
        <v>3882</v>
      </c>
      <c r="G38" s="6">
        <f>ROUND(('WP USD'!G38/'WP USD'!$C$1+'WP EUR'!G38/'WP EUR'!$C$1+'WP AZN'!G38/'WP AZN'!$C$1+GBP!G35/GBP!$C$1),0)</f>
        <v>10079</v>
      </c>
      <c r="H38" s="6">
        <f>ROUND(('WP USD'!H38/'WP USD'!$C$1+'WP EUR'!H38/'WP EUR'!$C$1+'WP AZN'!H38/'WP AZN'!$C$1+GBP!H35/GBP!$C$1),0)</f>
        <v>2491</v>
      </c>
      <c r="I38" s="6">
        <f>ROUND(('WP USD'!I38/'WP USD'!$C$1+'WP EUR'!I38/'WP EUR'!$C$1+'WP AZN'!I38/'WP AZN'!$C$1+GBP!I35/GBP!$C$1),0)</f>
        <v>693</v>
      </c>
      <c r="J38" s="6">
        <f>ROUND(('WP USD'!J38/'WP USD'!$C$1+'WP EUR'!J38/'WP EUR'!$C$1+'WP AZN'!J38/'WP AZN'!$C$1+GBP!J35/GBP!$C$1),0)</f>
        <v>707</v>
      </c>
      <c r="K38" s="6">
        <f>ROUND(('WP USD'!K38/'WP USD'!$C$1+'WP EUR'!K38/'WP EUR'!$C$1+'WP AZN'!K38/'WP AZN'!$C$1+GBP!K35/GBP!$C$1),0)</f>
        <v>2378</v>
      </c>
      <c r="L38" s="6">
        <f>ROUND(('WP USD'!L38/'WP USD'!$C$1+'WP EUR'!L38/'WP EUR'!$C$1+'WP AZN'!L38/'WP AZN'!$C$1+GBP!L35/GBP!$C$1),0)</f>
        <v>989</v>
      </c>
      <c r="M38" s="6">
        <f>ROUND(('WP USD'!M38/'WP USD'!$C$1+'WP EUR'!M38/'WP EUR'!$C$1+'WP AZN'!M38/'WP AZN'!$C$1+GBP!M35/GBP!$C$1),0)</f>
        <v>2378</v>
      </c>
      <c r="N38" s="6">
        <f>ROUND(('WP USD'!N38/'WP USD'!$C$1+'WP EUR'!N38/'WP EUR'!$C$1+'WP AZN'!N38/'WP AZN'!$C$1+GBP!N35/GBP!$C$1),0)</f>
        <v>1701</v>
      </c>
      <c r="O38" s="6">
        <f>ROUND(('WP USD'!O38/'WP USD'!$C$1+'WP EUR'!O38/'WP EUR'!$C$1+'WP AZN'!O38/'WP AZN'!$C$1+GBP!O35/GBP!$C$1),0)</f>
        <v>0</v>
      </c>
      <c r="P38" s="6">
        <f>ROUND(('WP USD'!P38/'WP USD'!$C$1+'WP EUR'!P38/'WP EUR'!$C$1+'WP AZN'!P38/'WP AZN'!$C$1+GBP!P35/GBP!$C$1),0)</f>
        <v>0</v>
      </c>
      <c r="Q38" s="6">
        <f>ROUND(('WP USD'!Q38/'WP USD'!$C$1+'WP EUR'!Q38/'WP EUR'!$C$1+'WP AZN'!Q38/'WP AZN'!$C$1+GBP!Q35/GBP!$C$1),0)</f>
        <v>0</v>
      </c>
      <c r="R38" s="6">
        <f>ROUND(('WP USD'!R38/'WP USD'!$C$1+'WP EUR'!R38/'WP EUR'!$C$1+'WP AZN'!R38/'WP AZN'!$C$1+GBP!R35/GBP!$C$1),0)</f>
        <v>0</v>
      </c>
      <c r="S38" s="6">
        <f>ROUND(('WP USD'!S38/'WP USD'!$C$1+'WP EUR'!S38/'WP EUR'!$C$1+'WP AZN'!S38/'WP AZN'!$C$1+GBP!S35/GBP!$C$1),0)</f>
        <v>0</v>
      </c>
      <c r="T38" s="6">
        <f>ROUND(('WP USD'!T38/'WP USD'!$C$1+'WP EUR'!T38/'WP EUR'!$C$1+'WP AZN'!T38/'WP AZN'!$C$1+GBP!T35/GBP!$C$1),0)</f>
        <v>0</v>
      </c>
      <c r="U38" s="6">
        <f>ROUND(('WP USD'!U38/'WP USD'!$C$1+'WP EUR'!U38/'WP EUR'!$C$1+'WP AZN'!U38/'WP AZN'!$C$1+GBP!U35/GBP!$C$1),0)</f>
        <v>0</v>
      </c>
      <c r="V38" s="6">
        <f>ROUND(('WP USD'!V38/'WP USD'!$C$1+'WP EUR'!V38/'WP EUR'!$C$1+'WP AZN'!V38/'WP AZN'!$C$1+GBP!V35/GBP!$C$1),0)</f>
        <v>0</v>
      </c>
      <c r="W38" s="6">
        <f>ROUND(('WP USD'!W38/'WP USD'!$C$1+'WP EUR'!W38/'WP EUR'!$C$1+'WP AZN'!W38/'WP AZN'!$C$1+GBP!W35/GBP!$C$1),0)</f>
        <v>0</v>
      </c>
      <c r="X38" s="6">
        <f>ROUND(('WP USD'!X38/'WP USD'!$C$1+'WP EUR'!X38/'WP EUR'!$C$1+'WP AZN'!X38/'WP AZN'!$C$1+GBP!X35/GBP!$C$1),0)</f>
        <v>0</v>
      </c>
      <c r="Y38" s="6">
        <f>ROUND(('WP USD'!Y38/'WP USD'!$C$1+'WP EUR'!Y38/'WP EUR'!$C$1+'WP AZN'!Y38/'WP AZN'!$C$1+GBP!Y35/GBP!$C$1),0)</f>
        <v>0</v>
      </c>
      <c r="Z38" s="6">
        <f>ROUND(('WP USD'!Z38/'WP USD'!$C$1+'WP EUR'!Z38/'WP EUR'!$C$1+'WP AZN'!Z38/'WP AZN'!$C$1+GBP!Z35/GBP!$C$1),0)</f>
        <v>0</v>
      </c>
      <c r="AA38" s="6">
        <f>ROUND(('WP USD'!AA38/'WP USD'!$C$1+'WP EUR'!AA38/'WP EUR'!$C$1+'WP AZN'!AA38/'WP AZN'!$C$1+GBP!AA35/GBP!$C$1),0)</f>
        <v>0</v>
      </c>
      <c r="AB38" s="6">
        <f>ROUND(('WP USD'!AB38/'WP USD'!$C$1+'WP EUR'!AB38/'WP EUR'!$C$1+'WP AZN'!AB38/'WP AZN'!$C$1+GBP!AB35/GBP!$C$1),0)</f>
        <v>0</v>
      </c>
      <c r="AC38" s="6">
        <f>ROUND(('WP USD'!AC38/'WP USD'!$C$1+'WP EUR'!AC38/'WP EUR'!$C$1+'WP AZN'!AC38/'WP AZN'!$C$1+GBP!AC35/GBP!$C$1),0)</f>
        <v>0</v>
      </c>
      <c r="AD38" s="6">
        <f>ROUND(('WP USD'!AD38/'WP USD'!$C$1+'WP EUR'!AD38/'WP EUR'!$C$1+'WP AZN'!AD38/'WP AZN'!$C$1+GBP!AD35/GBP!$C$1),0)</f>
        <v>0</v>
      </c>
      <c r="AE38" s="6">
        <f>ROUND(('WP USD'!AE38/'WP USD'!$C$1+'WP EUR'!AE38/'WP EUR'!$C$1+'WP AZN'!AE38/'WP AZN'!$C$1+GBP!AE35/GBP!$C$1),0)</f>
        <v>0</v>
      </c>
      <c r="AF38" s="6">
        <f>ROUND(('WP USD'!AF38/'WP USD'!$C$1+'WP EUR'!AF38/'WP EUR'!$C$1+'WP AZN'!AF38/'WP AZN'!$C$1+GBP!AF35/GBP!$C$1),0)</f>
        <v>0</v>
      </c>
      <c r="AG38" s="6">
        <f>ROUND(('WP USD'!AG38/'WP USD'!$C$1+'WP EUR'!AG38/'WP EUR'!$C$1+'WP AZN'!AG38/'WP AZN'!$C$1+GBP!AG35/GBP!$C$1),0)</f>
        <v>0</v>
      </c>
      <c r="AH38" s="6">
        <f>ROUND(('WP USD'!AH38/'WP USD'!$C$1+'WP EUR'!AH38/'WP EUR'!$C$1+'WP AZN'!AH38/'WP AZN'!$C$1+GBP!AH35/GBP!$C$1),0)</f>
        <v>0</v>
      </c>
      <c r="AI38" s="6">
        <f>ROUND(('WP USD'!AI38/'WP USD'!$C$1+'WP EUR'!AI38/'WP EUR'!$C$1+'WP AZN'!AI38/'WP AZN'!$C$1+GBP!AI35/GBP!$C$1),0)</f>
        <v>0</v>
      </c>
      <c r="AJ38" s="6">
        <f>ROUND(('WP USD'!AJ38/'WP USD'!$C$1+'WP EUR'!AJ38/'WP EUR'!$C$1+'WP AZN'!AJ38/'WP AZN'!$C$1+GBP!AJ35/GBP!$C$1),0)</f>
        <v>0</v>
      </c>
      <c r="AK38" s="6">
        <f>ROUND(('WP USD'!AK38/'WP USD'!$C$1+'WP EUR'!AK38/'WP EUR'!$C$1+'WP AZN'!AK38/'WP AZN'!$C$1+GBP!AK35/GBP!$C$1),0)</f>
        <v>0</v>
      </c>
      <c r="AL38" s="6">
        <f>ROUND(('WP USD'!AL38/'WP USD'!$C$1+'WP EUR'!AL38/'WP EUR'!$C$1+'WP AZN'!AL38/'WP AZN'!$C$1+GBP!AL35/GBP!$C$1),0)</f>
        <v>0</v>
      </c>
      <c r="AM38" s="6">
        <f>ROUND(('WP USD'!AM38/'WP USD'!$C$1+'WP EUR'!AM38/'WP EUR'!$C$1+'WP AZN'!AM38/'WP AZN'!$C$1+GBP!AM35/GBP!$C$1),0)</f>
        <v>0</v>
      </c>
      <c r="AN38" s="6">
        <f>ROUND(('WP USD'!AN38/'WP USD'!$C$1+'WP EUR'!AN38/'WP EUR'!$C$1+'WP AZN'!AN38/'WP AZN'!$C$1+GBP!AN35/GBP!$C$1),0)</f>
        <v>0</v>
      </c>
      <c r="AO38" s="6">
        <f>ROUND(('WP USD'!AO38/'WP USD'!$C$1+'WP EUR'!AO38/'WP EUR'!$C$1+'WP AZN'!AO38/'WP AZN'!$C$1+GBP!AO35/GBP!$C$1),0)</f>
        <v>0</v>
      </c>
      <c r="AP38" s="6">
        <f>ROUND(('WP USD'!AP38/'WP USD'!$C$1+'WP EUR'!AP38/'WP EUR'!$C$1+'WP AZN'!AP38/'WP AZN'!$C$1+GBP!AP35/GBP!$C$1),0)</f>
        <v>0</v>
      </c>
      <c r="AQ38" s="6">
        <f>ROUND(('WP USD'!AQ38/'WP USD'!$C$1+'WP EUR'!AQ38/'WP EUR'!$C$1+'WP AZN'!AQ38/'WP AZN'!$C$1+GBP!AQ35/GBP!$C$1),0)</f>
        <v>0</v>
      </c>
      <c r="AR38" s="6">
        <f>ROUND(('WP USD'!AR38/'WP USD'!$C$1+'WP EUR'!AR38/'WP EUR'!$C$1+'WP AZN'!AR38/'WP AZN'!$C$1+GBP!AR35/GBP!$C$1),0)</f>
        <v>0</v>
      </c>
      <c r="AS38" s="6">
        <f>ROUND(('WP USD'!AS38/'WP USD'!$C$1+'WP EUR'!AS38/'WP EUR'!$C$1+'WP AZN'!AS38/'WP AZN'!$C$1+GBP!AS35/GBP!$C$1),0)</f>
        <v>0</v>
      </c>
      <c r="AT38" s="6">
        <f>ROUND(('WP USD'!AT38/'WP USD'!$C$1+'WP EUR'!AT38/'WP EUR'!$C$1+'WP AZN'!AT38/'WP AZN'!$C$1+GBP!AT35/GBP!$C$1),0)</f>
        <v>0</v>
      </c>
      <c r="AU38" s="6">
        <f>ROUND(('WP USD'!AU38/'WP USD'!$C$1+'WP EUR'!AU38/'WP EUR'!$C$1+'WP AZN'!AU38/'WP AZN'!$C$1+GBP!AU35/GBP!$C$1),0)</f>
        <v>0</v>
      </c>
      <c r="AV38" s="6">
        <f>ROUND(('WP USD'!AV38/'WP USD'!$C$1+'WP EUR'!AV38/'WP EUR'!$C$1+'WP AZN'!AV38/'WP AZN'!$C$1+GBP!AV35/GBP!$C$1),0)</f>
        <v>0</v>
      </c>
      <c r="AW38" s="6">
        <f>ROUND(('WP USD'!AW38/'WP USD'!$C$1+'WP EUR'!AW38/'WP EUR'!$C$1+'WP AZN'!AW38/'WP AZN'!$C$1+GBP!AW35/GBP!$C$1),0)</f>
        <v>0</v>
      </c>
      <c r="AX38" s="6">
        <f>ROUND(('WP USD'!AX38/'WP USD'!$C$1+'WP EUR'!AX38/'WP EUR'!$C$1+'WP AZN'!AX38/'WP AZN'!$C$1+GBP!AX35/GBP!$C$1),0)</f>
        <v>0</v>
      </c>
    </row>
    <row r="39" spans="1:50">
      <c r="A39" s="131" t="s">
        <v>42</v>
      </c>
      <c r="B39" s="6">
        <f t="shared" si="11"/>
        <v>4117</v>
      </c>
      <c r="C39" s="6">
        <f t="shared" si="11"/>
        <v>1724</v>
      </c>
      <c r="E39" s="6">
        <f>ROUND(('WP USD'!E39/'WP USD'!$C$1+'WP EUR'!E39/'WP EUR'!$C$1+'WP AZN'!E39/'WP AZN'!$C$1+GBP!E36/GBP!$C$1),0)</f>
        <v>0</v>
      </c>
      <c r="F39" s="6">
        <f>ROUND(('WP USD'!F39/'WP USD'!$C$1+'WP EUR'!F39/'WP EUR'!$C$1+'WP AZN'!F39/'WP AZN'!$C$1+GBP!F36/GBP!$C$1),0)</f>
        <v>0</v>
      </c>
      <c r="G39" s="6">
        <f>ROUND(('WP USD'!G39/'WP USD'!$C$1+'WP EUR'!G39/'WP EUR'!$C$1+'WP AZN'!G39/'WP AZN'!$C$1+GBP!G36/GBP!$C$1),0)</f>
        <v>2377</v>
      </c>
      <c r="H39" s="6">
        <f>ROUND(('WP USD'!H39/'WP USD'!$C$1+'WP EUR'!H39/'WP EUR'!$C$1+'WP AZN'!H39/'WP AZN'!$C$1+GBP!H36/GBP!$C$1),0)</f>
        <v>0</v>
      </c>
      <c r="I39" s="6">
        <f>ROUND(('WP USD'!I39/'WP USD'!$C$1+'WP EUR'!I39/'WP EUR'!$C$1+'WP AZN'!I39/'WP AZN'!$C$1+GBP!I36/GBP!$C$1),0)</f>
        <v>0</v>
      </c>
      <c r="J39" s="6">
        <f>ROUND(('WP USD'!J39/'WP USD'!$C$1+'WP EUR'!J39/'WP EUR'!$C$1+'WP AZN'!J39/'WP AZN'!$C$1+GBP!J36/GBP!$C$1),0)</f>
        <v>0</v>
      </c>
      <c r="K39" s="6">
        <f>ROUND(('WP USD'!K39/'WP USD'!$C$1+'WP EUR'!K39/'WP EUR'!$C$1+'WP AZN'!K39/'WP AZN'!$C$1+GBP!K36/GBP!$C$1),0)</f>
        <v>0</v>
      </c>
      <c r="L39" s="6">
        <f>ROUND(('WP USD'!L39/'WP USD'!$C$1+'WP EUR'!L39/'WP EUR'!$C$1+'WP AZN'!L39/'WP AZN'!$C$1+GBP!L36/GBP!$C$1),0)</f>
        <v>0</v>
      </c>
      <c r="M39" s="6">
        <f>ROUND(('WP USD'!M39/'WP USD'!$C$1+'WP EUR'!M39/'WP EUR'!$C$1+'WP AZN'!M39/'WP AZN'!$C$1+GBP!M36/GBP!$C$1),0)</f>
        <v>0</v>
      </c>
      <c r="N39" s="6">
        <f>ROUND(('WP USD'!N39/'WP USD'!$C$1+'WP EUR'!N39/'WP EUR'!$C$1+'WP AZN'!N39/'WP AZN'!$C$1+GBP!N36/GBP!$C$1),0)</f>
        <v>0</v>
      </c>
      <c r="O39" s="6">
        <f>ROUND(('WP USD'!O39/'WP USD'!$C$1+'WP EUR'!O39/'WP EUR'!$C$1+'WP AZN'!O39/'WP AZN'!$C$1+GBP!O36/GBP!$C$1),0)</f>
        <v>0</v>
      </c>
      <c r="P39" s="6">
        <f>ROUND(('WP USD'!P39/'WP USD'!$C$1+'WP EUR'!P39/'WP EUR'!$C$1+'WP AZN'!P39/'WP AZN'!$C$1+GBP!P36/GBP!$C$1),0)</f>
        <v>0</v>
      </c>
      <c r="Q39" s="6">
        <f>ROUND(('WP USD'!Q39/'WP USD'!$C$1+'WP EUR'!Q39/'WP EUR'!$C$1+'WP AZN'!Q39/'WP AZN'!$C$1+GBP!Q36/GBP!$C$1),0)</f>
        <v>0</v>
      </c>
      <c r="R39" s="6">
        <f>ROUND(('WP USD'!R39/'WP USD'!$C$1+'WP EUR'!R39/'WP EUR'!$C$1+'WP AZN'!R39/'WP AZN'!$C$1+GBP!R36/GBP!$C$1),0)</f>
        <v>0</v>
      </c>
      <c r="S39" s="6">
        <f>ROUND(('WP USD'!S39/'WP USD'!$C$1+'WP EUR'!S39/'WP EUR'!$C$1+'WP AZN'!S39/'WP AZN'!$C$1+GBP!S36/GBP!$C$1),0)</f>
        <v>1740</v>
      </c>
      <c r="T39" s="6">
        <f>ROUND(('WP USD'!T39/'WP USD'!$C$1+'WP EUR'!T39/'WP EUR'!$C$1+'WP AZN'!T39/'WP AZN'!$C$1+GBP!T36/GBP!$C$1),0)</f>
        <v>1724</v>
      </c>
      <c r="U39" s="6">
        <f>ROUND(('WP USD'!U39/'WP USD'!$C$1+'WP EUR'!U39/'WP EUR'!$C$1+'WP AZN'!U39/'WP AZN'!$C$1+GBP!U36/GBP!$C$1),0)</f>
        <v>0</v>
      </c>
      <c r="V39" s="6">
        <f>ROUND(('WP USD'!V39/'WP USD'!$C$1+'WP EUR'!V39/'WP EUR'!$C$1+'WP AZN'!V39/'WP AZN'!$C$1+GBP!V36/GBP!$C$1),0)</f>
        <v>0</v>
      </c>
      <c r="W39" s="6">
        <f>ROUND(('WP USD'!W39/'WP USD'!$C$1+'WP EUR'!W39/'WP EUR'!$C$1+'WP AZN'!W39/'WP AZN'!$C$1+GBP!W36/GBP!$C$1),0)</f>
        <v>0</v>
      </c>
      <c r="X39" s="6">
        <f>ROUND(('WP USD'!X39/'WP USD'!$C$1+'WP EUR'!X39/'WP EUR'!$C$1+'WP AZN'!X39/'WP AZN'!$C$1+GBP!X36/GBP!$C$1),0)</f>
        <v>0</v>
      </c>
      <c r="Y39" s="6">
        <f>ROUND(('WP USD'!Y39/'WP USD'!$C$1+'WP EUR'!Y39/'WP EUR'!$C$1+'WP AZN'!Y39/'WP AZN'!$C$1+GBP!Y36/GBP!$C$1),0)</f>
        <v>0</v>
      </c>
      <c r="Z39" s="6">
        <f>ROUND(('WP USD'!Z39/'WP USD'!$C$1+'WP EUR'!Z39/'WP EUR'!$C$1+'WP AZN'!Z39/'WP AZN'!$C$1+GBP!Z36/GBP!$C$1),0)</f>
        <v>0</v>
      </c>
      <c r="AA39" s="6">
        <f>ROUND(('WP USD'!AA39/'WP USD'!$C$1+'WP EUR'!AA39/'WP EUR'!$C$1+'WP AZN'!AA39/'WP AZN'!$C$1+GBP!AA36/GBP!$C$1),0)</f>
        <v>0</v>
      </c>
      <c r="AB39" s="6">
        <f>ROUND(('WP USD'!AB39/'WP USD'!$C$1+'WP EUR'!AB39/'WP EUR'!$C$1+'WP AZN'!AB39/'WP AZN'!$C$1+GBP!AB36/GBP!$C$1),0)</f>
        <v>0</v>
      </c>
      <c r="AC39" s="6">
        <f>ROUND(('WP USD'!AC39/'WP USD'!$C$1+'WP EUR'!AC39/'WP EUR'!$C$1+'WP AZN'!AC39/'WP AZN'!$C$1+GBP!AC36/GBP!$C$1),0)</f>
        <v>0</v>
      </c>
      <c r="AD39" s="6">
        <f>ROUND(('WP USD'!AD39/'WP USD'!$C$1+'WP EUR'!AD39/'WP EUR'!$C$1+'WP AZN'!AD39/'WP AZN'!$C$1+GBP!AD36/GBP!$C$1),0)</f>
        <v>0</v>
      </c>
      <c r="AE39" s="6">
        <f>ROUND(('WP USD'!AE39/'WP USD'!$C$1+'WP EUR'!AE39/'WP EUR'!$C$1+'WP AZN'!AE39/'WP AZN'!$C$1+GBP!AE36/GBP!$C$1),0)</f>
        <v>0</v>
      </c>
      <c r="AF39" s="6">
        <f>ROUND(('WP USD'!AF39/'WP USD'!$C$1+'WP EUR'!AF39/'WP EUR'!$C$1+'WP AZN'!AF39/'WP AZN'!$C$1+GBP!AF36/GBP!$C$1),0)</f>
        <v>0</v>
      </c>
      <c r="AG39" s="6">
        <f>ROUND(('WP USD'!AG39/'WP USD'!$C$1+'WP EUR'!AG39/'WP EUR'!$C$1+'WP AZN'!AG39/'WP AZN'!$C$1+GBP!AG36/GBP!$C$1),0)</f>
        <v>0</v>
      </c>
      <c r="AH39" s="6">
        <f>ROUND(('WP USD'!AH39/'WP USD'!$C$1+'WP EUR'!AH39/'WP EUR'!$C$1+'WP AZN'!AH39/'WP AZN'!$C$1+GBP!AH36/GBP!$C$1),0)</f>
        <v>0</v>
      </c>
      <c r="AI39" s="6">
        <f>ROUND(('WP USD'!AI39/'WP USD'!$C$1+'WP EUR'!AI39/'WP EUR'!$C$1+'WP AZN'!AI39/'WP AZN'!$C$1+GBP!AI36/GBP!$C$1),0)</f>
        <v>0</v>
      </c>
      <c r="AJ39" s="6">
        <f>ROUND(('WP USD'!AJ39/'WP USD'!$C$1+'WP EUR'!AJ39/'WP EUR'!$C$1+'WP AZN'!AJ39/'WP AZN'!$C$1+GBP!AJ36/GBP!$C$1),0)</f>
        <v>0</v>
      </c>
      <c r="AK39" s="6">
        <f>ROUND(('WP USD'!AK39/'WP USD'!$C$1+'WP EUR'!AK39/'WP EUR'!$C$1+'WP AZN'!AK39/'WP AZN'!$C$1+GBP!AK36/GBP!$C$1),0)</f>
        <v>0</v>
      </c>
      <c r="AL39" s="6">
        <f>ROUND(('WP USD'!AL39/'WP USD'!$C$1+'WP EUR'!AL39/'WP EUR'!$C$1+'WP AZN'!AL39/'WP AZN'!$C$1+GBP!AL36/GBP!$C$1),0)</f>
        <v>0</v>
      </c>
      <c r="AM39" s="6">
        <f>ROUND(('WP USD'!AM39/'WP USD'!$C$1+'WP EUR'!AM39/'WP EUR'!$C$1+'WP AZN'!AM39/'WP AZN'!$C$1+GBP!AM36/GBP!$C$1),0)</f>
        <v>0</v>
      </c>
      <c r="AN39" s="6">
        <f>ROUND(('WP USD'!AN39/'WP USD'!$C$1+'WP EUR'!AN39/'WP EUR'!$C$1+'WP AZN'!AN39/'WP AZN'!$C$1+GBP!AN36/GBP!$C$1),0)</f>
        <v>0</v>
      </c>
      <c r="AO39" s="6">
        <f>ROUND(('WP USD'!AO39/'WP USD'!$C$1+'WP EUR'!AO39/'WP EUR'!$C$1+'WP AZN'!AO39/'WP AZN'!$C$1+GBP!AO36/GBP!$C$1),0)</f>
        <v>0</v>
      </c>
      <c r="AP39" s="6">
        <f>ROUND(('WP USD'!AP39/'WP USD'!$C$1+'WP EUR'!AP39/'WP EUR'!$C$1+'WP AZN'!AP39/'WP AZN'!$C$1+GBP!AP36/GBP!$C$1),0)</f>
        <v>0</v>
      </c>
      <c r="AQ39" s="6">
        <f>ROUND(('WP USD'!AQ39/'WP USD'!$C$1+'WP EUR'!AQ39/'WP EUR'!$C$1+'WP AZN'!AQ39/'WP AZN'!$C$1+GBP!AQ36/GBP!$C$1),0)</f>
        <v>0</v>
      </c>
      <c r="AR39" s="6">
        <f>ROUND(('WP USD'!AR39/'WP USD'!$C$1+'WP EUR'!AR39/'WP EUR'!$C$1+'WP AZN'!AR39/'WP AZN'!$C$1+GBP!AR36/GBP!$C$1),0)</f>
        <v>0</v>
      </c>
      <c r="AS39" s="6">
        <f>ROUND(('WP USD'!AS39/'WP USD'!$C$1+'WP EUR'!AS39/'WP EUR'!$C$1+'WP AZN'!AS39/'WP AZN'!$C$1+GBP!AS36/GBP!$C$1),0)</f>
        <v>0</v>
      </c>
      <c r="AT39" s="6">
        <f>ROUND(('WP USD'!AT39/'WP USD'!$C$1+'WP EUR'!AT39/'WP EUR'!$C$1+'WP AZN'!AT39/'WP AZN'!$C$1+GBP!AT36/GBP!$C$1),0)</f>
        <v>0</v>
      </c>
      <c r="AU39" s="6">
        <f>ROUND(('WP USD'!AU39/'WP USD'!$C$1+'WP EUR'!AU39/'WP EUR'!$C$1+'WP AZN'!AU39/'WP AZN'!$C$1+GBP!AU36/GBP!$C$1),0)</f>
        <v>0</v>
      </c>
      <c r="AV39" s="6">
        <f>ROUND(('WP USD'!AV39/'WP USD'!$C$1+'WP EUR'!AV39/'WP EUR'!$C$1+'WP AZN'!AV39/'WP AZN'!$C$1+GBP!AV36/GBP!$C$1),0)</f>
        <v>0</v>
      </c>
      <c r="AW39" s="6">
        <f>ROUND(('WP USD'!AW39/'WP USD'!$C$1+'WP EUR'!AW39/'WP EUR'!$C$1+'WP AZN'!AW39/'WP AZN'!$C$1+GBP!AW36/GBP!$C$1),0)</f>
        <v>0</v>
      </c>
      <c r="AX39" s="6">
        <f>ROUND(('WP USD'!AX39/'WP USD'!$C$1+'WP EUR'!AX39/'WP EUR'!$C$1+'WP AZN'!AX39/'WP AZN'!$C$1+GBP!AX36/GBP!$C$1),0)</f>
        <v>0</v>
      </c>
    </row>
    <row r="40" spans="1:50">
      <c r="A40" s="131" t="s">
        <v>41</v>
      </c>
      <c r="B40" s="6">
        <f t="shared" si="11"/>
        <v>29500</v>
      </c>
      <c r="C40" s="6">
        <f t="shared" si="11"/>
        <v>2870</v>
      </c>
      <c r="E40" s="6">
        <f>ROUND(('WP USD'!E40/'WP USD'!$C$1+'WP EUR'!E40/'WP EUR'!$C$1+'WP AZN'!E40/'WP AZN'!$C$1+GBP!E37/GBP!$C$1),0)</f>
        <v>2139</v>
      </c>
      <c r="F40" s="6">
        <f>ROUND(('WP USD'!F40/'WP USD'!$C$1+'WP EUR'!F40/'WP EUR'!$C$1+'WP AZN'!F40/'WP AZN'!$C$1+GBP!F37/GBP!$C$1),0)</f>
        <v>1050</v>
      </c>
      <c r="G40" s="6">
        <f>ROUND(('WP USD'!G40/'WP USD'!$C$1+'WP EUR'!G40/'WP EUR'!$C$1+'WP AZN'!G40/'WP AZN'!$C$1+GBP!G37/GBP!$C$1),0)</f>
        <v>27361</v>
      </c>
      <c r="H40" s="6">
        <f>ROUND(('WP USD'!H40/'WP USD'!$C$1+'WP EUR'!H40/'WP EUR'!$C$1+'WP AZN'!H40/'WP AZN'!$C$1+GBP!H37/GBP!$C$1),0)</f>
        <v>1820</v>
      </c>
      <c r="I40" s="6">
        <f>ROUND(('WP USD'!I40/'WP USD'!$C$1+'WP EUR'!I40/'WP EUR'!$C$1+'WP AZN'!I40/'WP AZN'!$C$1+GBP!I37/GBP!$C$1),0)</f>
        <v>0</v>
      </c>
      <c r="J40" s="6">
        <f>ROUND(('WP USD'!J40/'WP USD'!$C$1+'WP EUR'!J40/'WP EUR'!$C$1+'WP AZN'!J40/'WP AZN'!$C$1+GBP!J37/GBP!$C$1),0)</f>
        <v>0</v>
      </c>
      <c r="K40" s="6">
        <f>ROUND(('WP USD'!K40/'WP USD'!$C$1+'WP EUR'!K40/'WP EUR'!$C$1+'WP AZN'!K40/'WP AZN'!$C$1+GBP!K37/GBP!$C$1),0)</f>
        <v>0</v>
      </c>
      <c r="L40" s="6">
        <f>ROUND(('WP USD'!L40/'WP USD'!$C$1+'WP EUR'!L40/'WP EUR'!$C$1+'WP AZN'!L40/'WP AZN'!$C$1+GBP!L37/GBP!$C$1),0)</f>
        <v>0</v>
      </c>
      <c r="M40" s="6">
        <f>ROUND(('WP USD'!M40/'WP USD'!$C$1+'WP EUR'!M40/'WP EUR'!$C$1+'WP AZN'!M40/'WP AZN'!$C$1+GBP!M37/GBP!$C$1),0)</f>
        <v>0</v>
      </c>
      <c r="N40" s="6">
        <f>ROUND(('WP USD'!N40/'WP USD'!$C$1+'WP EUR'!N40/'WP EUR'!$C$1+'WP AZN'!N40/'WP AZN'!$C$1+GBP!N37/GBP!$C$1),0)</f>
        <v>0</v>
      </c>
      <c r="O40" s="6">
        <f>ROUND(('WP USD'!O40/'WP USD'!$C$1+'WP EUR'!O40/'WP EUR'!$C$1+'WP AZN'!O40/'WP AZN'!$C$1+GBP!O37/GBP!$C$1),0)</f>
        <v>0</v>
      </c>
      <c r="P40" s="6">
        <f>ROUND(('WP USD'!P40/'WP USD'!$C$1+'WP EUR'!P40/'WP EUR'!$C$1+'WP AZN'!P40/'WP AZN'!$C$1+GBP!P37/GBP!$C$1),0)</f>
        <v>0</v>
      </c>
      <c r="Q40" s="6">
        <f>ROUND(('WP USD'!Q40/'WP USD'!$C$1+'WP EUR'!Q40/'WP EUR'!$C$1+'WP AZN'!Q40/'WP AZN'!$C$1+GBP!Q37/GBP!$C$1),0)</f>
        <v>0</v>
      </c>
      <c r="R40" s="6">
        <f>ROUND(('WP USD'!R40/'WP USD'!$C$1+'WP EUR'!R40/'WP EUR'!$C$1+'WP AZN'!R40/'WP AZN'!$C$1+GBP!R37/GBP!$C$1),0)</f>
        <v>0</v>
      </c>
      <c r="S40" s="6">
        <f>ROUND(('WP USD'!S40/'WP USD'!$C$1+'WP EUR'!S40/'WP EUR'!$C$1+'WP AZN'!S40/'WP AZN'!$C$1+GBP!S37/GBP!$C$1),0)</f>
        <v>0</v>
      </c>
      <c r="T40" s="6">
        <f>ROUND(('WP USD'!T40/'WP USD'!$C$1+'WP EUR'!T40/'WP EUR'!$C$1+'WP AZN'!T40/'WP AZN'!$C$1+GBP!T37/GBP!$C$1),0)</f>
        <v>0</v>
      </c>
      <c r="U40" s="6">
        <f>ROUND(('WP USD'!U40/'WP USD'!$C$1+'WP EUR'!U40/'WP EUR'!$C$1+'WP AZN'!U40/'WP AZN'!$C$1+GBP!U37/GBP!$C$1),0)</f>
        <v>0</v>
      </c>
      <c r="V40" s="6">
        <f>ROUND(('WP USD'!V40/'WP USD'!$C$1+'WP EUR'!V40/'WP EUR'!$C$1+'WP AZN'!V40/'WP AZN'!$C$1+GBP!V37/GBP!$C$1),0)</f>
        <v>0</v>
      </c>
      <c r="W40" s="6">
        <f>ROUND(('WP USD'!W40/'WP USD'!$C$1+'WP EUR'!W40/'WP EUR'!$C$1+'WP AZN'!W40/'WP AZN'!$C$1+GBP!W37/GBP!$C$1),0)</f>
        <v>0</v>
      </c>
      <c r="X40" s="6">
        <f>ROUND(('WP USD'!X40/'WP USD'!$C$1+'WP EUR'!X40/'WP EUR'!$C$1+'WP AZN'!X40/'WP AZN'!$C$1+GBP!X37/GBP!$C$1),0)</f>
        <v>0</v>
      </c>
      <c r="Y40" s="6">
        <f>ROUND(('WP USD'!Y40/'WP USD'!$C$1+'WP EUR'!Y40/'WP EUR'!$C$1+'WP AZN'!Y40/'WP AZN'!$C$1+GBP!Y37/GBP!$C$1),0)</f>
        <v>0</v>
      </c>
      <c r="Z40" s="6">
        <f>ROUND(('WP USD'!Z40/'WP USD'!$C$1+'WP EUR'!Z40/'WP EUR'!$C$1+'WP AZN'!Z40/'WP AZN'!$C$1+GBP!Z37/GBP!$C$1),0)</f>
        <v>0</v>
      </c>
      <c r="AA40" s="6">
        <f>ROUND(('WP USD'!AA40/'WP USD'!$C$1+'WP EUR'!AA40/'WP EUR'!$C$1+'WP AZN'!AA40/'WP AZN'!$C$1+GBP!AA37/GBP!$C$1),0)</f>
        <v>0</v>
      </c>
      <c r="AB40" s="6">
        <f>ROUND(('WP USD'!AB40/'WP USD'!$C$1+'WP EUR'!AB40/'WP EUR'!$C$1+'WP AZN'!AB40/'WP AZN'!$C$1+GBP!AB37/GBP!$C$1),0)</f>
        <v>0</v>
      </c>
      <c r="AC40" s="6">
        <f>ROUND(('WP USD'!AC40/'WP USD'!$C$1+'WP EUR'!AC40/'WP EUR'!$C$1+'WP AZN'!AC40/'WP AZN'!$C$1+GBP!AC37/GBP!$C$1),0)</f>
        <v>0</v>
      </c>
      <c r="AD40" s="6">
        <f>ROUND(('WP USD'!AD40/'WP USD'!$C$1+'WP EUR'!AD40/'WP EUR'!$C$1+'WP AZN'!AD40/'WP AZN'!$C$1+GBP!AD37/GBP!$C$1),0)</f>
        <v>0</v>
      </c>
      <c r="AE40" s="6">
        <f>ROUND(('WP USD'!AE40/'WP USD'!$C$1+'WP EUR'!AE40/'WP EUR'!$C$1+'WP AZN'!AE40/'WP AZN'!$C$1+GBP!AE37/GBP!$C$1),0)</f>
        <v>0</v>
      </c>
      <c r="AF40" s="6">
        <f>ROUND(('WP USD'!AF40/'WP USD'!$C$1+'WP EUR'!AF40/'WP EUR'!$C$1+'WP AZN'!AF40/'WP AZN'!$C$1+GBP!AF37/GBP!$C$1),0)</f>
        <v>0</v>
      </c>
      <c r="AG40" s="6">
        <f>ROUND(('WP USD'!AG40/'WP USD'!$C$1+'WP EUR'!AG40/'WP EUR'!$C$1+'WP AZN'!AG40/'WP AZN'!$C$1+GBP!AG37/GBP!$C$1),0)</f>
        <v>0</v>
      </c>
      <c r="AH40" s="6">
        <f>ROUND(('WP USD'!AH40/'WP USD'!$C$1+'WP EUR'!AH40/'WP EUR'!$C$1+'WP AZN'!AH40/'WP AZN'!$C$1+GBP!AH37/GBP!$C$1),0)</f>
        <v>0</v>
      </c>
      <c r="AI40" s="6">
        <f>ROUND(('WP USD'!AI40/'WP USD'!$C$1+'WP EUR'!AI40/'WP EUR'!$C$1+'WP AZN'!AI40/'WP AZN'!$C$1+GBP!AI37/GBP!$C$1),0)</f>
        <v>0</v>
      </c>
      <c r="AJ40" s="6">
        <f>ROUND(('WP USD'!AJ40/'WP USD'!$C$1+'WP EUR'!AJ40/'WP EUR'!$C$1+'WP AZN'!AJ40/'WP AZN'!$C$1+GBP!AJ37/GBP!$C$1),0)</f>
        <v>0</v>
      </c>
      <c r="AK40" s="6">
        <f>ROUND(('WP USD'!AK40/'WP USD'!$C$1+'WP EUR'!AK40/'WP EUR'!$C$1+'WP AZN'!AK40/'WP AZN'!$C$1+GBP!AK37/GBP!$C$1),0)</f>
        <v>0</v>
      </c>
      <c r="AL40" s="6">
        <f>ROUND(('WP USD'!AL40/'WP USD'!$C$1+'WP EUR'!AL40/'WP EUR'!$C$1+'WP AZN'!AL40/'WP AZN'!$C$1+GBP!AL37/GBP!$C$1),0)</f>
        <v>0</v>
      </c>
      <c r="AM40" s="6">
        <f>ROUND(('WP USD'!AM40/'WP USD'!$C$1+'WP EUR'!AM40/'WP EUR'!$C$1+'WP AZN'!AM40/'WP AZN'!$C$1+GBP!AM37/GBP!$C$1),0)</f>
        <v>0</v>
      </c>
      <c r="AN40" s="6">
        <f>ROUND(('WP USD'!AN40/'WP USD'!$C$1+'WP EUR'!AN40/'WP EUR'!$C$1+'WP AZN'!AN40/'WP AZN'!$C$1+GBP!AN37/GBP!$C$1),0)</f>
        <v>0</v>
      </c>
      <c r="AO40" s="6">
        <f>ROUND(('WP USD'!AO40/'WP USD'!$C$1+'WP EUR'!AO40/'WP EUR'!$C$1+'WP AZN'!AO40/'WP AZN'!$C$1+GBP!AO37/GBP!$C$1),0)</f>
        <v>0</v>
      </c>
      <c r="AP40" s="6">
        <f>ROUND(('WP USD'!AP40/'WP USD'!$C$1+'WP EUR'!AP40/'WP EUR'!$C$1+'WP AZN'!AP40/'WP AZN'!$C$1+GBP!AP37/GBP!$C$1),0)</f>
        <v>0</v>
      </c>
      <c r="AQ40" s="6">
        <f>ROUND(('WP USD'!AQ40/'WP USD'!$C$1+'WP EUR'!AQ40/'WP EUR'!$C$1+'WP AZN'!AQ40/'WP AZN'!$C$1+GBP!AQ37/GBP!$C$1),0)</f>
        <v>0</v>
      </c>
      <c r="AR40" s="6">
        <f>ROUND(('WP USD'!AR40/'WP USD'!$C$1+'WP EUR'!AR40/'WP EUR'!$C$1+'WP AZN'!AR40/'WP AZN'!$C$1+GBP!AR37/GBP!$C$1),0)</f>
        <v>0</v>
      </c>
      <c r="AS40" s="6">
        <f>ROUND(('WP USD'!AS40/'WP USD'!$C$1+'WP EUR'!AS40/'WP EUR'!$C$1+'WP AZN'!AS40/'WP AZN'!$C$1+GBP!AS37/GBP!$C$1),0)</f>
        <v>0</v>
      </c>
      <c r="AT40" s="6">
        <f>ROUND(('WP USD'!AT40/'WP USD'!$C$1+'WP EUR'!AT40/'WP EUR'!$C$1+'WP AZN'!AT40/'WP AZN'!$C$1+GBP!AT37/GBP!$C$1),0)</f>
        <v>0</v>
      </c>
      <c r="AU40" s="6">
        <f>ROUND(('WP USD'!AU40/'WP USD'!$C$1+'WP EUR'!AU40/'WP EUR'!$C$1+'WP AZN'!AU40/'WP AZN'!$C$1+GBP!AU37/GBP!$C$1),0)</f>
        <v>0</v>
      </c>
      <c r="AV40" s="6">
        <f>ROUND(('WP USD'!AV40/'WP USD'!$C$1+'WP EUR'!AV40/'WP EUR'!$C$1+'WP AZN'!AV40/'WP AZN'!$C$1+GBP!AV37/GBP!$C$1),0)</f>
        <v>0</v>
      </c>
      <c r="AW40" s="6">
        <f>ROUND(('WP USD'!AW40/'WP USD'!$C$1+'WP EUR'!AW40/'WP EUR'!$C$1+'WP AZN'!AW40/'WP AZN'!$C$1+GBP!AW37/GBP!$C$1),0)</f>
        <v>0</v>
      </c>
      <c r="AX40" s="6">
        <f>ROUND(('WP USD'!AX40/'WP USD'!$C$1+'WP EUR'!AX40/'WP EUR'!$C$1+'WP AZN'!AX40/'WP AZN'!$C$1+GBP!AX37/GBP!$C$1),0)</f>
        <v>0</v>
      </c>
    </row>
    <row r="41" spans="1:50">
      <c r="A41" s="131" t="s">
        <v>37</v>
      </c>
      <c r="B41" s="6">
        <f t="shared" si="11"/>
        <v>18246</v>
      </c>
      <c r="C41" s="6">
        <f t="shared" si="11"/>
        <v>12083</v>
      </c>
      <c r="E41" s="6">
        <f>ROUND(('WP USD'!E41/'WP USD'!$C$1+'WP EUR'!E41/'WP EUR'!$C$1+'WP AZN'!E41/'WP AZN'!$C$1+GBP!E38/GBP!$C$1),0)</f>
        <v>4184</v>
      </c>
      <c r="F41" s="6">
        <f>ROUND(('WP USD'!F41/'WP USD'!$C$1+'WP EUR'!F41/'WP EUR'!$C$1+'WP AZN'!F41/'WP AZN'!$C$1+GBP!F38/GBP!$C$1),0)</f>
        <v>2505</v>
      </c>
      <c r="G41" s="6">
        <f>ROUND(('WP USD'!G41/'WP USD'!$C$1+'WP EUR'!G41/'WP EUR'!$C$1+'WP AZN'!G41/'WP AZN'!$C$1+GBP!G38/GBP!$C$1),0)</f>
        <v>4834</v>
      </c>
      <c r="H41" s="6">
        <f>ROUND(('WP USD'!H41/'WP USD'!$C$1+'WP EUR'!H41/'WP EUR'!$C$1+'WP AZN'!H41/'WP AZN'!$C$1+GBP!H38/GBP!$C$1),0)</f>
        <v>531</v>
      </c>
      <c r="I41" s="6">
        <f>ROUND(('WP USD'!I41/'WP USD'!$C$1+'WP EUR'!I41/'WP EUR'!$C$1+'WP AZN'!I41/'WP AZN'!$C$1+GBP!I38/GBP!$C$1),0)</f>
        <v>595</v>
      </c>
      <c r="J41" s="6">
        <f>ROUND(('WP USD'!J41/'WP USD'!$C$1+'WP EUR'!J41/'WP EUR'!$C$1+'WP AZN'!J41/'WP AZN'!$C$1+GBP!J38/GBP!$C$1),0)</f>
        <v>565</v>
      </c>
      <c r="K41" s="6">
        <f>ROUND(('WP USD'!K41/'WP USD'!$C$1+'WP EUR'!K41/'WP EUR'!$C$1+'WP AZN'!K41/'WP AZN'!$C$1+GBP!K38/GBP!$C$1),0)</f>
        <v>0</v>
      </c>
      <c r="L41" s="6">
        <f>ROUND(('WP USD'!L41/'WP USD'!$C$1+'WP EUR'!L41/'WP EUR'!$C$1+'WP AZN'!L41/'WP AZN'!$C$1+GBP!L38/GBP!$C$1),0)</f>
        <v>0</v>
      </c>
      <c r="M41" s="6">
        <f>ROUND(('WP USD'!M41/'WP USD'!$C$1+'WP EUR'!M41/'WP EUR'!$C$1+'WP AZN'!M41/'WP AZN'!$C$1+GBP!M38/GBP!$C$1),0)</f>
        <v>0</v>
      </c>
      <c r="N41" s="6">
        <f>ROUND(('WP USD'!N41/'WP USD'!$C$1+'WP EUR'!N41/'WP EUR'!$C$1+'WP AZN'!N41/'WP AZN'!$C$1+GBP!N38/GBP!$C$1),0)</f>
        <v>0</v>
      </c>
      <c r="O41" s="6">
        <f>ROUND(('WP USD'!O41/'WP USD'!$C$1+'WP EUR'!O41/'WP EUR'!$C$1+'WP AZN'!O41/'WP AZN'!$C$1+GBP!O38/GBP!$C$1),0)</f>
        <v>0</v>
      </c>
      <c r="P41" s="6">
        <f>ROUND(('WP USD'!P41/'WP USD'!$C$1+'WP EUR'!P41/'WP EUR'!$C$1+'WP AZN'!P41/'WP AZN'!$C$1+GBP!P38/GBP!$C$1),0)</f>
        <v>0</v>
      </c>
      <c r="Q41" s="6">
        <f>ROUND(('WP USD'!Q41/'WP USD'!$C$1+'WP EUR'!Q41/'WP EUR'!$C$1+'WP AZN'!Q41/'WP AZN'!$C$1+GBP!Q38/GBP!$C$1),0)</f>
        <v>3892</v>
      </c>
      <c r="R41" s="6">
        <f>ROUND(('WP USD'!R41/'WP USD'!$C$1+'WP EUR'!R41/'WP EUR'!$C$1+'WP AZN'!R41/'WP AZN'!$C$1+GBP!R38/GBP!$C$1),0)</f>
        <v>3654</v>
      </c>
      <c r="S41" s="6">
        <f>ROUND(('WP USD'!S41/'WP USD'!$C$1+'WP EUR'!S41/'WP EUR'!$C$1+'WP AZN'!S41/'WP AZN'!$C$1+GBP!S38/GBP!$C$1),0)</f>
        <v>300</v>
      </c>
      <c r="T41" s="6">
        <f>ROUND(('WP USD'!T41/'WP USD'!$C$1+'WP EUR'!T41/'WP EUR'!$C$1+'WP AZN'!T41/'WP AZN'!$C$1+GBP!T38/GBP!$C$1),0)</f>
        <v>387</v>
      </c>
      <c r="U41" s="6">
        <f>ROUND(('WP USD'!U41/'WP USD'!$C$1+'WP EUR'!U41/'WP EUR'!$C$1+'WP AZN'!U41/'WP AZN'!$C$1+GBP!U38/GBP!$C$1),0)</f>
        <v>0</v>
      </c>
      <c r="V41" s="6">
        <f>ROUND(('WP USD'!V41/'WP USD'!$C$1+'WP EUR'!V41/'WP EUR'!$C$1+'WP AZN'!V41/'WP AZN'!$C$1+GBP!V38/GBP!$C$1),0)</f>
        <v>0</v>
      </c>
      <c r="W41" s="6">
        <f>ROUND(('WP USD'!W41/'WP USD'!$C$1+'WP EUR'!W41/'WP EUR'!$C$1+'WP AZN'!W41/'WP AZN'!$C$1+GBP!W38/GBP!$C$1),0)</f>
        <v>0</v>
      </c>
      <c r="X41" s="6">
        <f>ROUND(('WP USD'!X41/'WP USD'!$C$1+'WP EUR'!X41/'WP EUR'!$C$1+'WP AZN'!X41/'WP AZN'!$C$1+GBP!X38/GBP!$C$1),0)</f>
        <v>0</v>
      </c>
      <c r="Y41" s="6">
        <f>ROUND(('WP USD'!Y41/'WP USD'!$C$1+'WP EUR'!Y41/'WP EUR'!$C$1+'WP AZN'!Y41/'WP AZN'!$C$1+GBP!Y38/GBP!$C$1),0)</f>
        <v>0</v>
      </c>
      <c r="Z41" s="6">
        <f>ROUND(('WP USD'!Z41/'WP USD'!$C$1+'WP EUR'!Z41/'WP EUR'!$C$1+'WP AZN'!Z41/'WP AZN'!$C$1+GBP!Z38/GBP!$C$1),0)</f>
        <v>0</v>
      </c>
      <c r="AA41" s="6">
        <f>ROUND(('WP USD'!AA41/'WP USD'!$C$1+'WP EUR'!AA41/'WP EUR'!$C$1+'WP AZN'!AA41/'WP AZN'!$C$1+GBP!AA38/GBP!$C$1),0)</f>
        <v>0</v>
      </c>
      <c r="AB41" s="6">
        <f>ROUND(('WP USD'!AB41/'WP USD'!$C$1+'WP EUR'!AB41/'WP EUR'!$C$1+'WP AZN'!AB41/'WP AZN'!$C$1+GBP!AB38/GBP!$C$1),0)</f>
        <v>0</v>
      </c>
      <c r="AC41" s="6">
        <f>ROUND(('WP USD'!AC41/'WP USD'!$C$1+'WP EUR'!AC41/'WP EUR'!$C$1+'WP AZN'!AC41/'WP AZN'!$C$1+GBP!AC38/GBP!$C$1),0)</f>
        <v>1081</v>
      </c>
      <c r="AD41" s="6">
        <f>ROUND(('WP USD'!AD41/'WP USD'!$C$1+'WP EUR'!AD41/'WP EUR'!$C$1+'WP AZN'!AD41/'WP AZN'!$C$1+GBP!AD38/GBP!$C$1),0)</f>
        <v>1081</v>
      </c>
      <c r="AE41" s="6">
        <f>ROUND(('WP USD'!AE41/'WP USD'!$C$1+'WP EUR'!AE41/'WP EUR'!$C$1+'WP AZN'!AE41/'WP AZN'!$C$1+GBP!AE38/GBP!$C$1),0)</f>
        <v>3360</v>
      </c>
      <c r="AF41" s="6">
        <f>ROUND(('WP USD'!AF41/'WP USD'!$C$1+'WP EUR'!AF41/'WP EUR'!$C$1+'WP AZN'!AF41/'WP AZN'!$C$1+GBP!AF38/GBP!$C$1),0)</f>
        <v>3360</v>
      </c>
      <c r="AG41" s="6">
        <f>ROUND(('WP USD'!AG41/'WP USD'!$C$1+'WP EUR'!AG41/'WP EUR'!$C$1+'WP AZN'!AG41/'WP AZN'!$C$1+GBP!AG38/GBP!$C$1),0)</f>
        <v>0</v>
      </c>
      <c r="AH41" s="6">
        <f>ROUND(('WP USD'!AH41/'WP USD'!$C$1+'WP EUR'!AH41/'WP EUR'!$C$1+'WP AZN'!AH41/'WP AZN'!$C$1+GBP!AH38/GBP!$C$1),0)</f>
        <v>0</v>
      </c>
      <c r="AI41" s="6">
        <f>ROUND(('WP USD'!AI41/'WP USD'!$C$1+'WP EUR'!AI41/'WP EUR'!$C$1+'WP AZN'!AI41/'WP AZN'!$C$1+GBP!AI38/GBP!$C$1),0)</f>
        <v>0</v>
      </c>
      <c r="AJ41" s="6">
        <f>ROUND(('WP USD'!AJ41/'WP USD'!$C$1+'WP EUR'!AJ41/'WP EUR'!$C$1+'WP AZN'!AJ41/'WP AZN'!$C$1+GBP!AJ38/GBP!$C$1),0)</f>
        <v>0</v>
      </c>
      <c r="AK41" s="6">
        <f>ROUND(('WP USD'!AK41/'WP USD'!$C$1+'WP EUR'!AK41/'WP EUR'!$C$1+'WP AZN'!AK41/'WP AZN'!$C$1+GBP!AK38/GBP!$C$1),0)</f>
        <v>0</v>
      </c>
      <c r="AL41" s="6">
        <f>ROUND(('WP USD'!AL41/'WP USD'!$C$1+'WP EUR'!AL41/'WP EUR'!$C$1+'WP AZN'!AL41/'WP AZN'!$C$1+GBP!AL38/GBP!$C$1),0)</f>
        <v>0</v>
      </c>
      <c r="AM41" s="6">
        <f>ROUND(('WP USD'!AM41/'WP USD'!$C$1+'WP EUR'!AM41/'WP EUR'!$C$1+'WP AZN'!AM41/'WP AZN'!$C$1+GBP!AM38/GBP!$C$1),0)</f>
        <v>0</v>
      </c>
      <c r="AN41" s="6">
        <f>ROUND(('WP USD'!AN41/'WP USD'!$C$1+'WP EUR'!AN41/'WP EUR'!$C$1+'WP AZN'!AN41/'WP AZN'!$C$1+GBP!AN38/GBP!$C$1),0)</f>
        <v>0</v>
      </c>
      <c r="AO41" s="6">
        <f>ROUND(('WP USD'!AO41/'WP USD'!$C$1+'WP EUR'!AO41/'WP EUR'!$C$1+'WP AZN'!AO41/'WP AZN'!$C$1+GBP!AO38/GBP!$C$1),0)</f>
        <v>0</v>
      </c>
      <c r="AP41" s="6">
        <f>ROUND(('WP USD'!AP41/'WP USD'!$C$1+'WP EUR'!AP41/'WP EUR'!$C$1+'WP AZN'!AP41/'WP AZN'!$C$1+GBP!AP38/GBP!$C$1),0)</f>
        <v>0</v>
      </c>
      <c r="AQ41" s="6">
        <f>ROUND(('WP USD'!AQ41/'WP USD'!$C$1+'WP EUR'!AQ41/'WP EUR'!$C$1+'WP AZN'!AQ41/'WP AZN'!$C$1+GBP!AQ38/GBP!$C$1),0)</f>
        <v>0</v>
      </c>
      <c r="AR41" s="6">
        <f>ROUND(('WP USD'!AR41/'WP USD'!$C$1+'WP EUR'!AR41/'WP EUR'!$C$1+'WP AZN'!AR41/'WP AZN'!$C$1+GBP!AR38/GBP!$C$1),0)</f>
        <v>0</v>
      </c>
      <c r="AS41" s="6">
        <f>ROUND(('WP USD'!AS41/'WP USD'!$C$1+'WP EUR'!AS41/'WP EUR'!$C$1+'WP AZN'!AS41/'WP AZN'!$C$1+GBP!AS38/GBP!$C$1),0)</f>
        <v>0</v>
      </c>
      <c r="AT41" s="6">
        <f>ROUND(('WP USD'!AT41/'WP USD'!$C$1+'WP EUR'!AT41/'WP EUR'!$C$1+'WP AZN'!AT41/'WP AZN'!$C$1+GBP!AT38/GBP!$C$1),0)</f>
        <v>0</v>
      </c>
      <c r="AU41" s="6">
        <f>ROUND(('WP USD'!AU41/'WP USD'!$C$1+'WP EUR'!AU41/'WP EUR'!$C$1+'WP AZN'!AU41/'WP AZN'!$C$1+GBP!AU38/GBP!$C$1),0)</f>
        <v>0</v>
      </c>
      <c r="AV41" s="6">
        <f>ROUND(('WP USD'!AV41/'WP USD'!$C$1+'WP EUR'!AV41/'WP EUR'!$C$1+'WP AZN'!AV41/'WP AZN'!$C$1+GBP!AV38/GBP!$C$1),0)</f>
        <v>0</v>
      </c>
      <c r="AW41" s="6">
        <f>ROUND(('WP USD'!AW41/'WP USD'!$C$1+'WP EUR'!AW41/'WP EUR'!$C$1+'WP AZN'!AW41/'WP AZN'!$C$1+GBP!AW38/GBP!$C$1),0)</f>
        <v>0</v>
      </c>
      <c r="AX41" s="6">
        <f>ROUND(('WP USD'!AX41/'WP USD'!$C$1+'WP EUR'!AX41/'WP EUR'!$C$1+'WP AZN'!AX41/'WP AZN'!$C$1+GBP!AX38/GBP!$C$1),0)</f>
        <v>0</v>
      </c>
    </row>
    <row r="42" spans="1:50">
      <c r="A42" s="131" t="s">
        <v>9</v>
      </c>
      <c r="B42" s="6">
        <f t="shared" si="11"/>
        <v>44974</v>
      </c>
      <c r="C42" s="6">
        <f t="shared" si="11"/>
        <v>42264</v>
      </c>
      <c r="E42" s="6">
        <f>ROUND(('WP USD'!E42/'WP USD'!$C$1+'WP EUR'!E42/'WP EUR'!$C$1+'WP AZN'!E42/'WP AZN'!$C$1+GBP!E39/GBP!$C$1),0)</f>
        <v>0</v>
      </c>
      <c r="F42" s="6">
        <f>ROUND(('WP USD'!F42/'WP USD'!$C$1+'WP EUR'!F42/'WP EUR'!$C$1+'WP AZN'!F42/'WP AZN'!$C$1+GBP!F39/GBP!$C$1),0)</f>
        <v>0</v>
      </c>
      <c r="G42" s="6">
        <f>ROUND(('WP USD'!G42/'WP USD'!$C$1+'WP EUR'!G42/'WP EUR'!$C$1+'WP AZN'!G42/'WP AZN'!$C$1+GBP!G39/GBP!$C$1),0)</f>
        <v>0</v>
      </c>
      <c r="H42" s="6">
        <f>ROUND(('WP USD'!H42/'WP USD'!$C$1+'WP EUR'!H42/'WP EUR'!$C$1+'WP AZN'!H42/'WP AZN'!$C$1+GBP!H39/GBP!$C$1),0)</f>
        <v>0</v>
      </c>
      <c r="I42" s="6">
        <f>ROUND(('WP USD'!I42/'WP USD'!$C$1+'WP EUR'!I42/'WP EUR'!$C$1+'WP AZN'!I42/'WP AZN'!$C$1+GBP!I39/GBP!$C$1),0)</f>
        <v>13081</v>
      </c>
      <c r="J42" s="6">
        <f>ROUND(('WP USD'!J42/'WP USD'!$C$1+'WP EUR'!J42/'WP EUR'!$C$1+'WP AZN'!J42/'WP AZN'!$C$1+GBP!J39/GBP!$C$1),0)</f>
        <v>12617</v>
      </c>
      <c r="K42" s="6">
        <f>ROUND(('WP USD'!K42/'WP USD'!$C$1+'WP EUR'!K42/'WP EUR'!$C$1+'WP AZN'!K42/'WP AZN'!$C$1+GBP!K39/GBP!$C$1),0)</f>
        <v>15460</v>
      </c>
      <c r="L42" s="6">
        <f>ROUND(('WP USD'!L42/'WP USD'!$C$1+'WP EUR'!L42/'WP EUR'!$C$1+'WP AZN'!L42/'WP AZN'!$C$1+GBP!L39/GBP!$C$1),0)</f>
        <v>14287</v>
      </c>
      <c r="M42" s="6">
        <f>ROUND(('WP USD'!M42/'WP USD'!$C$1+'WP EUR'!M42/'WP EUR'!$C$1+'WP AZN'!M42/'WP AZN'!$C$1+GBP!M39/GBP!$C$1),0)</f>
        <v>15460</v>
      </c>
      <c r="N42" s="6">
        <f>ROUND(('WP USD'!N42/'WP USD'!$C$1+'WP EUR'!N42/'WP EUR'!$C$1+'WP AZN'!N42/'WP AZN'!$C$1+GBP!N39/GBP!$C$1),0)</f>
        <v>14149</v>
      </c>
      <c r="O42" s="6">
        <f>ROUND(('WP USD'!O42/'WP USD'!$C$1+'WP EUR'!O42/'WP EUR'!$C$1+'WP AZN'!O42/'WP AZN'!$C$1+GBP!O39/GBP!$C$1),0)</f>
        <v>0</v>
      </c>
      <c r="P42" s="6">
        <f>ROUND(('WP USD'!P42/'WP USD'!$C$1+'WP EUR'!P42/'WP EUR'!$C$1+'WP AZN'!P42/'WP AZN'!$C$1+GBP!P39/GBP!$C$1),0)</f>
        <v>0</v>
      </c>
      <c r="Q42" s="6">
        <f>ROUND(('WP USD'!Q42/'WP USD'!$C$1+'WP EUR'!Q42/'WP EUR'!$C$1+'WP AZN'!Q42/'WP AZN'!$C$1+GBP!Q39/GBP!$C$1),0)</f>
        <v>973</v>
      </c>
      <c r="R42" s="6">
        <f>ROUND(('WP USD'!R42/'WP USD'!$C$1+'WP EUR'!R42/'WP EUR'!$C$1+'WP AZN'!R42/'WP AZN'!$C$1+GBP!R39/GBP!$C$1),0)</f>
        <v>1211</v>
      </c>
      <c r="S42" s="6">
        <f>ROUND(('WP USD'!S42/'WP USD'!$C$1+'WP EUR'!S42/'WP EUR'!$C$1+'WP AZN'!S42/'WP AZN'!$C$1+GBP!S39/GBP!$C$1),0)</f>
        <v>0</v>
      </c>
      <c r="T42" s="6">
        <f>ROUND(('WP USD'!T42/'WP USD'!$C$1+'WP EUR'!T42/'WP EUR'!$C$1+'WP AZN'!T42/'WP AZN'!$C$1+GBP!T39/GBP!$C$1),0)</f>
        <v>0</v>
      </c>
      <c r="U42" s="6">
        <f>ROUND(('WP USD'!U42/'WP USD'!$C$1+'WP EUR'!U42/'WP EUR'!$C$1+'WP AZN'!U42/'WP AZN'!$C$1+GBP!U39/GBP!$C$1),0)</f>
        <v>0</v>
      </c>
      <c r="V42" s="6">
        <f>ROUND(('WP USD'!V42/'WP USD'!$C$1+'WP EUR'!V42/'WP EUR'!$C$1+'WP AZN'!V42/'WP AZN'!$C$1+GBP!V39/GBP!$C$1),0)</f>
        <v>0</v>
      </c>
      <c r="W42" s="6">
        <f>ROUND(('WP USD'!W42/'WP USD'!$C$1+'WP EUR'!W42/'WP EUR'!$C$1+'WP AZN'!W42/'WP AZN'!$C$1+GBP!W39/GBP!$C$1),0)</f>
        <v>0</v>
      </c>
      <c r="X42" s="6">
        <f>ROUND(('WP USD'!X42/'WP USD'!$C$1+'WP EUR'!X42/'WP EUR'!$C$1+'WP AZN'!X42/'WP AZN'!$C$1+GBP!X39/GBP!$C$1),0)</f>
        <v>0</v>
      </c>
      <c r="Y42" s="6">
        <f>ROUND(('WP USD'!Y42/'WP USD'!$C$1+'WP EUR'!Y42/'WP EUR'!$C$1+'WP AZN'!Y42/'WP AZN'!$C$1+GBP!Y39/GBP!$C$1),0)</f>
        <v>0</v>
      </c>
      <c r="Z42" s="6">
        <f>ROUND(('WP USD'!Z42/'WP USD'!$C$1+'WP EUR'!Z42/'WP EUR'!$C$1+'WP AZN'!Z42/'WP AZN'!$C$1+GBP!Z39/GBP!$C$1),0)</f>
        <v>0</v>
      </c>
      <c r="AA42" s="6">
        <f>ROUND(('WP USD'!AA42/'WP USD'!$C$1+'WP EUR'!AA42/'WP EUR'!$C$1+'WP AZN'!AA42/'WP AZN'!$C$1+GBP!AA39/GBP!$C$1),0)</f>
        <v>0</v>
      </c>
      <c r="AB42" s="6">
        <f>ROUND(('WP USD'!AB42/'WP USD'!$C$1+'WP EUR'!AB42/'WP EUR'!$C$1+'WP AZN'!AB42/'WP AZN'!$C$1+GBP!AB39/GBP!$C$1),0)</f>
        <v>0</v>
      </c>
      <c r="AC42" s="6">
        <f>ROUND(('WP USD'!AC42/'WP USD'!$C$1+'WP EUR'!AC42/'WP EUR'!$C$1+'WP AZN'!AC42/'WP AZN'!$C$1+GBP!AC39/GBP!$C$1),0)</f>
        <v>0</v>
      </c>
      <c r="AD42" s="6">
        <f>ROUND(('WP USD'!AD42/'WP USD'!$C$1+'WP EUR'!AD42/'WP EUR'!$C$1+'WP AZN'!AD42/'WP AZN'!$C$1+GBP!AD39/GBP!$C$1),0)</f>
        <v>0</v>
      </c>
      <c r="AE42" s="6">
        <f>ROUND(('WP USD'!AE42/'WP USD'!$C$1+'WP EUR'!AE42/'WP EUR'!$C$1+'WP AZN'!AE42/'WP AZN'!$C$1+GBP!AE39/GBP!$C$1),0)</f>
        <v>0</v>
      </c>
      <c r="AF42" s="6">
        <f>ROUND(('WP USD'!AF42/'WP USD'!$C$1+'WP EUR'!AF42/'WP EUR'!$C$1+'WP AZN'!AF42/'WP AZN'!$C$1+GBP!AF39/GBP!$C$1),0)</f>
        <v>0</v>
      </c>
      <c r="AG42" s="6">
        <f>ROUND(('WP USD'!AG42/'WP USD'!$C$1+'WP EUR'!AG42/'WP EUR'!$C$1+'WP AZN'!AG42/'WP AZN'!$C$1+GBP!AG39/GBP!$C$1),0)</f>
        <v>0</v>
      </c>
      <c r="AH42" s="6">
        <f>ROUND(('WP USD'!AH42/'WP USD'!$C$1+'WP EUR'!AH42/'WP EUR'!$C$1+'WP AZN'!AH42/'WP AZN'!$C$1+GBP!AH39/GBP!$C$1),0)</f>
        <v>0</v>
      </c>
      <c r="AI42" s="6">
        <f>ROUND(('WP USD'!AI42/'WP USD'!$C$1+'WP EUR'!AI42/'WP EUR'!$C$1+'WP AZN'!AI42/'WP AZN'!$C$1+GBP!AI39/GBP!$C$1),0)</f>
        <v>0</v>
      </c>
      <c r="AJ42" s="6">
        <f>ROUND(('WP USD'!AJ42/'WP USD'!$C$1+'WP EUR'!AJ42/'WP EUR'!$C$1+'WP AZN'!AJ42/'WP AZN'!$C$1+GBP!AJ39/GBP!$C$1),0)</f>
        <v>0</v>
      </c>
      <c r="AK42" s="6">
        <f>ROUND(('WP USD'!AK42/'WP USD'!$C$1+'WP EUR'!AK42/'WP EUR'!$C$1+'WP AZN'!AK42/'WP AZN'!$C$1+GBP!AK39/GBP!$C$1),0)</f>
        <v>0</v>
      </c>
      <c r="AL42" s="6">
        <f>ROUND(('WP USD'!AL42/'WP USD'!$C$1+'WP EUR'!AL42/'WP EUR'!$C$1+'WP AZN'!AL42/'WP AZN'!$C$1+GBP!AL39/GBP!$C$1),0)</f>
        <v>0</v>
      </c>
      <c r="AM42" s="6">
        <f>ROUND(('WP USD'!AM42/'WP USD'!$C$1+'WP EUR'!AM42/'WP EUR'!$C$1+'WP AZN'!AM42/'WP AZN'!$C$1+GBP!AM39/GBP!$C$1),0)</f>
        <v>0</v>
      </c>
      <c r="AN42" s="6">
        <f>ROUND(('WP USD'!AN42/'WP USD'!$C$1+'WP EUR'!AN42/'WP EUR'!$C$1+'WP AZN'!AN42/'WP AZN'!$C$1+GBP!AN39/GBP!$C$1),0)</f>
        <v>0</v>
      </c>
      <c r="AO42" s="6">
        <f>ROUND(('WP USD'!AO42/'WP USD'!$C$1+'WP EUR'!AO42/'WP EUR'!$C$1+'WP AZN'!AO42/'WP AZN'!$C$1+GBP!AO39/GBP!$C$1),0)</f>
        <v>0</v>
      </c>
      <c r="AP42" s="6">
        <f>ROUND(('WP USD'!AP42/'WP USD'!$C$1+'WP EUR'!AP42/'WP EUR'!$C$1+'WP AZN'!AP42/'WP AZN'!$C$1+GBP!AP39/GBP!$C$1),0)</f>
        <v>0</v>
      </c>
      <c r="AQ42" s="6">
        <f>ROUND(('WP USD'!AQ42/'WP USD'!$C$1+'WP EUR'!AQ42/'WP EUR'!$C$1+'WP AZN'!AQ42/'WP AZN'!$C$1+GBP!AQ39/GBP!$C$1),0)</f>
        <v>0</v>
      </c>
      <c r="AR42" s="6">
        <f>ROUND(('WP USD'!AR42/'WP USD'!$C$1+'WP EUR'!AR42/'WP EUR'!$C$1+'WP AZN'!AR42/'WP AZN'!$C$1+GBP!AR39/GBP!$C$1),0)</f>
        <v>0</v>
      </c>
      <c r="AS42" s="6">
        <f>ROUND(('WP USD'!AS42/'WP USD'!$C$1+'WP EUR'!AS42/'WP EUR'!$C$1+'WP AZN'!AS42/'WP AZN'!$C$1+GBP!AS39/GBP!$C$1),0)</f>
        <v>0</v>
      </c>
      <c r="AT42" s="6">
        <f>ROUND(('WP USD'!AT42/'WP USD'!$C$1+'WP EUR'!AT42/'WP EUR'!$C$1+'WP AZN'!AT42/'WP AZN'!$C$1+GBP!AT39/GBP!$C$1),0)</f>
        <v>0</v>
      </c>
      <c r="AU42" s="6">
        <f>ROUND(('WP USD'!AU42/'WP USD'!$C$1+'WP EUR'!AU42/'WP EUR'!$C$1+'WP AZN'!AU42/'WP AZN'!$C$1+GBP!AU39/GBP!$C$1),0)</f>
        <v>0</v>
      </c>
      <c r="AV42" s="6">
        <f>ROUND(('WP USD'!AV42/'WP USD'!$C$1+'WP EUR'!AV42/'WP EUR'!$C$1+'WP AZN'!AV42/'WP AZN'!$C$1+GBP!AV39/GBP!$C$1),0)</f>
        <v>0</v>
      </c>
      <c r="AW42" s="6">
        <f>ROUND(('WP USD'!AW42/'WP USD'!$C$1+'WP EUR'!AW42/'WP EUR'!$C$1+'WP AZN'!AW42/'WP AZN'!$C$1+GBP!AW39/GBP!$C$1),0)</f>
        <v>0</v>
      </c>
      <c r="AX42" s="6">
        <f>ROUND(('WP USD'!AX42/'WP USD'!$C$1+'WP EUR'!AX42/'WP EUR'!$C$1+'WP AZN'!AX42/'WP AZN'!$C$1+GBP!AX39/GBP!$C$1),0)</f>
        <v>0</v>
      </c>
    </row>
    <row r="43" spans="1:50">
      <c r="A43" s="131" t="s">
        <v>10</v>
      </c>
      <c r="B43" s="6">
        <f t="shared" si="11"/>
        <v>101539</v>
      </c>
      <c r="C43" s="6">
        <f>F43+H43+J43+L43+N43+P43+R43+T43+V43+X43+Z43+AB43+AD43+AF43</f>
        <v>47247</v>
      </c>
      <c r="E43" s="6">
        <f>ROUND(('WP USD'!E43/'WP USD'!$C$1+'WP EUR'!E43/'WP EUR'!$C$1+'WP AZN'!E43/'WP AZN'!$C$1+GBP!E40/GBP!$C$1),0)</f>
        <v>55136</v>
      </c>
      <c r="F43" s="6">
        <f>ROUND(('WP USD'!F43/'WP USD'!$C$1+'WP EUR'!F43/'WP EUR'!$C$1+'WP AZN'!F43/'WP AZN'!$C$1+GBP!F40/GBP!$C$1),0)</f>
        <v>34616</v>
      </c>
      <c r="G43" s="6">
        <f>ROUND(('WP USD'!G43/'WP USD'!$C$1+'WP EUR'!G43/'WP EUR'!$C$1+'WP AZN'!G43/'WP AZN'!$C$1+GBP!G40/GBP!$C$1),0)</f>
        <v>46403</v>
      </c>
      <c r="H43" s="6">
        <f>ROUND(('WP USD'!H43/'WP USD'!$C$1+'WP EUR'!H43/'WP EUR'!$C$1+'WP AZN'!H43/'WP AZN'!$C$1+GBP!H40/GBP!$C$1),0)</f>
        <v>12631</v>
      </c>
      <c r="I43" s="6">
        <f>ROUND(('WP USD'!I43/'WP USD'!$C$1+'WP EUR'!I43/'WP EUR'!$C$1+'WP AZN'!I43/'WP AZN'!$C$1+GBP!I40/GBP!$C$1),0)</f>
        <v>0</v>
      </c>
      <c r="J43" s="6">
        <f>ROUND(('WP USD'!J43/'WP USD'!$C$1+'WP EUR'!J43/'WP EUR'!$C$1+'WP AZN'!J43/'WP AZN'!$C$1+GBP!J40/GBP!$C$1),0)</f>
        <v>0</v>
      </c>
      <c r="K43" s="6">
        <f>ROUND(('WP USD'!K43/'WP USD'!$C$1+'WP EUR'!K43/'WP EUR'!$C$1+'WP AZN'!K43/'WP AZN'!$C$1+GBP!K40/GBP!$C$1),0)</f>
        <v>0</v>
      </c>
      <c r="L43" s="6">
        <f>ROUND(('WP USD'!L43/'WP USD'!$C$1+'WP EUR'!L43/'WP EUR'!$C$1+'WP AZN'!L43/'WP AZN'!$C$1+GBP!L40/GBP!$C$1),0)</f>
        <v>0</v>
      </c>
      <c r="M43" s="6">
        <f>ROUND(('WP USD'!M43/'WP USD'!$C$1+'WP EUR'!M43/'WP EUR'!$C$1+'WP AZN'!M43/'WP AZN'!$C$1+GBP!M40/GBP!$C$1),0)</f>
        <v>0</v>
      </c>
      <c r="N43" s="6">
        <f>ROUND(('WP USD'!N43/'WP USD'!$C$1+'WP EUR'!N43/'WP EUR'!$C$1+'WP AZN'!N43/'WP AZN'!$C$1+GBP!N40/GBP!$C$1),0)</f>
        <v>0</v>
      </c>
      <c r="O43" s="6">
        <f>ROUND(('WP USD'!O43/'WP USD'!$C$1+'WP EUR'!O43/'WP EUR'!$C$1+'WP AZN'!O43/'WP AZN'!$C$1+GBP!O40/GBP!$C$1),0)</f>
        <v>0</v>
      </c>
      <c r="P43" s="6">
        <f>ROUND(('WP USD'!P43/'WP USD'!$C$1+'WP EUR'!P43/'WP EUR'!$C$1+'WP AZN'!P43/'WP AZN'!$C$1+GBP!P40/GBP!$C$1),0)</f>
        <v>0</v>
      </c>
      <c r="Q43" s="6">
        <f>ROUND(('WP USD'!Q43/'WP USD'!$C$1+'WP EUR'!Q43/'WP EUR'!$C$1+'WP AZN'!Q43/'WP AZN'!$C$1+GBP!Q40/GBP!$C$1),0)</f>
        <v>0</v>
      </c>
      <c r="R43" s="6">
        <f>ROUND(('WP USD'!R43/'WP USD'!$C$1+'WP EUR'!R43/'WP EUR'!$C$1+'WP AZN'!R43/'WP AZN'!$C$1+GBP!R40/GBP!$C$1),0)</f>
        <v>0</v>
      </c>
      <c r="S43" s="6">
        <f>ROUND(('WP USD'!S43/'WP USD'!$C$1+'WP EUR'!S43/'WP EUR'!$C$1+'WP AZN'!S43/'WP AZN'!$C$1+GBP!S40/GBP!$C$1),0)</f>
        <v>0</v>
      </c>
      <c r="T43" s="6">
        <f>ROUND(('WP USD'!T43/'WP USD'!$C$1+'WP EUR'!T43/'WP EUR'!$C$1+'WP AZN'!T43/'WP AZN'!$C$1+GBP!T40/GBP!$C$1),0)</f>
        <v>0</v>
      </c>
      <c r="U43" s="6">
        <f>ROUND(('WP USD'!U43/'WP USD'!$C$1+'WP EUR'!U43/'WP EUR'!$C$1+'WP AZN'!U43/'WP AZN'!$C$1+GBP!U40/GBP!$C$1),0)</f>
        <v>0</v>
      </c>
      <c r="V43" s="6">
        <f>ROUND(('WP USD'!V43/'WP USD'!$C$1+'WP EUR'!V43/'WP EUR'!$C$1+'WP AZN'!V43/'WP AZN'!$C$1+GBP!V40/GBP!$C$1),0)</f>
        <v>0</v>
      </c>
      <c r="W43" s="6">
        <f>ROUND(('WP USD'!W43/'WP USD'!$C$1+'WP EUR'!W43/'WP EUR'!$C$1+'WP AZN'!W43/'WP AZN'!$C$1+GBP!W40/GBP!$C$1),0)</f>
        <v>0</v>
      </c>
      <c r="X43" s="6">
        <f>ROUND(('WP USD'!X43/'WP USD'!$C$1+'WP EUR'!X43/'WP EUR'!$C$1+'WP AZN'!X43/'WP AZN'!$C$1+GBP!X40/GBP!$C$1),0)</f>
        <v>0</v>
      </c>
      <c r="Y43" s="6">
        <f>ROUND(('WP USD'!Y43/'WP USD'!$C$1+'WP EUR'!Y43/'WP EUR'!$C$1+'WP AZN'!Y43/'WP AZN'!$C$1+GBP!Y40/GBP!$C$1),0)</f>
        <v>0</v>
      </c>
      <c r="Z43" s="6">
        <f>ROUND(('WP USD'!Z43/'WP USD'!$C$1+'WP EUR'!Z43/'WP EUR'!$C$1+'WP AZN'!Z43/'WP AZN'!$C$1+GBP!Z40/GBP!$C$1),0)</f>
        <v>0</v>
      </c>
      <c r="AA43" s="6">
        <f>ROUND(('WP USD'!AA43/'WP USD'!$C$1+'WP EUR'!AA43/'WP EUR'!$C$1+'WP AZN'!AA43/'WP AZN'!$C$1+GBP!AA40/GBP!$C$1),0)</f>
        <v>0</v>
      </c>
      <c r="AB43" s="6">
        <f>ROUND(('WP USD'!AB43/'WP USD'!$C$1+'WP EUR'!AB43/'WP EUR'!$C$1+'WP AZN'!AB43/'WP AZN'!$C$1+GBP!AB40/GBP!$C$1),0)</f>
        <v>0</v>
      </c>
      <c r="AC43" s="6">
        <f>ROUND(('WP USD'!AC43/'WP USD'!$C$1+'WP EUR'!AC43/'WP EUR'!$C$1+'WP AZN'!AC43/'WP AZN'!$C$1+GBP!AC40/GBP!$C$1),0)</f>
        <v>0</v>
      </c>
      <c r="AD43" s="6">
        <f>ROUND(('WP USD'!AD43/'WP USD'!$C$1+'WP EUR'!AD43/'WP EUR'!$C$1+'WP AZN'!AD43/'WP AZN'!$C$1+GBP!AD40/GBP!$C$1),0)</f>
        <v>0</v>
      </c>
      <c r="AE43" s="6">
        <f>ROUND(('WP USD'!AE43/'WP USD'!$C$1+'WP EUR'!AE43/'WP EUR'!$C$1+'WP AZN'!AE43/'WP AZN'!$C$1+GBP!AE40/GBP!$C$1),0)</f>
        <v>0</v>
      </c>
      <c r="AF43" s="6">
        <f>ROUND(('WP USD'!AF43/'WP USD'!$C$1+'WP EUR'!AF43/'WP EUR'!$C$1+'WP AZN'!AF43/'WP AZN'!$C$1+GBP!AF40/GBP!$C$1),0)</f>
        <v>0</v>
      </c>
      <c r="AG43" s="6">
        <f>ROUND(('WP USD'!AG43/'WP USD'!$C$1+'WP EUR'!AG43/'WP EUR'!$C$1+'WP AZN'!AG43/'WP AZN'!$C$1+GBP!AG40/GBP!$C$1),0)</f>
        <v>0</v>
      </c>
      <c r="AH43" s="6">
        <f>ROUND(('WP USD'!AH43/'WP USD'!$C$1+'WP EUR'!AH43/'WP EUR'!$C$1+'WP AZN'!AH43/'WP AZN'!$C$1+GBP!AH40/GBP!$C$1),0)</f>
        <v>0</v>
      </c>
      <c r="AI43" s="6">
        <f>ROUND(('WP USD'!AI43/'WP USD'!$C$1+'WP EUR'!AI43/'WP EUR'!$C$1+'WP AZN'!AI43/'WP AZN'!$C$1+GBP!AI40/GBP!$C$1),0)</f>
        <v>0</v>
      </c>
      <c r="AJ43" s="6">
        <f>ROUND(('WP USD'!AJ43/'WP USD'!$C$1+'WP EUR'!AJ43/'WP EUR'!$C$1+'WP AZN'!AJ43/'WP AZN'!$C$1+GBP!AJ40/GBP!$C$1),0)</f>
        <v>0</v>
      </c>
      <c r="AK43" s="6">
        <f>ROUND(('WP USD'!AK43/'WP USD'!$C$1+'WP EUR'!AK43/'WP EUR'!$C$1+'WP AZN'!AK43/'WP AZN'!$C$1+GBP!AK40/GBP!$C$1),0)</f>
        <v>0</v>
      </c>
      <c r="AL43" s="6">
        <f>ROUND(('WP USD'!AL43/'WP USD'!$C$1+'WP EUR'!AL43/'WP EUR'!$C$1+'WP AZN'!AL43/'WP AZN'!$C$1+GBP!AL40/GBP!$C$1),0)</f>
        <v>0</v>
      </c>
      <c r="AM43" s="6">
        <f>ROUND(('WP USD'!AM43/'WP USD'!$C$1+'WP EUR'!AM43/'WP EUR'!$C$1+'WP AZN'!AM43/'WP AZN'!$C$1+GBP!AM40/GBP!$C$1),0)</f>
        <v>0</v>
      </c>
      <c r="AN43" s="6">
        <f>ROUND(('WP USD'!AN43/'WP USD'!$C$1+'WP EUR'!AN43/'WP EUR'!$C$1+'WP AZN'!AN43/'WP AZN'!$C$1+GBP!AN40/GBP!$C$1),0)</f>
        <v>0</v>
      </c>
      <c r="AO43" s="6">
        <f>ROUND(('WP USD'!AO43/'WP USD'!$C$1+'WP EUR'!AO43/'WP EUR'!$C$1+'WP AZN'!AO43/'WP AZN'!$C$1+GBP!AO40/GBP!$C$1),0)</f>
        <v>0</v>
      </c>
      <c r="AP43" s="6">
        <f>ROUND(('WP USD'!AP43/'WP USD'!$C$1+'WP EUR'!AP43/'WP EUR'!$C$1+'WP AZN'!AP43/'WP AZN'!$C$1+GBP!AP40/GBP!$C$1),0)</f>
        <v>0</v>
      </c>
      <c r="AQ43" s="6">
        <f>ROUND(('WP USD'!AQ43/'WP USD'!$C$1+'WP EUR'!AQ43/'WP EUR'!$C$1+'WP AZN'!AQ43/'WP AZN'!$C$1+GBP!AQ40/GBP!$C$1),0)</f>
        <v>0</v>
      </c>
      <c r="AR43" s="6">
        <f>ROUND(('WP USD'!AR43/'WP USD'!$C$1+'WP EUR'!AR43/'WP EUR'!$C$1+'WP AZN'!AR43/'WP AZN'!$C$1+GBP!AR40/GBP!$C$1),0)</f>
        <v>0</v>
      </c>
      <c r="AS43" s="6">
        <f>ROUND(('WP USD'!AS43/'WP USD'!$C$1+'WP EUR'!AS43/'WP EUR'!$C$1+'WP AZN'!AS43/'WP AZN'!$C$1+GBP!AS40/GBP!$C$1),0)</f>
        <v>0</v>
      </c>
      <c r="AT43" s="6">
        <f>ROUND(('WP USD'!AT43/'WP USD'!$C$1+'WP EUR'!AT43/'WP EUR'!$C$1+'WP AZN'!AT43/'WP AZN'!$C$1+GBP!AT40/GBP!$C$1),0)</f>
        <v>0</v>
      </c>
      <c r="AU43" s="6">
        <f>ROUND(('WP USD'!AU43/'WP USD'!$C$1+'WP EUR'!AU43/'WP EUR'!$C$1+'WP AZN'!AU43/'WP AZN'!$C$1+GBP!AU40/GBP!$C$1),0)</f>
        <v>0</v>
      </c>
      <c r="AV43" s="6">
        <f>ROUND(('WP USD'!AV43/'WP USD'!$C$1+'WP EUR'!AV43/'WP EUR'!$C$1+'WP AZN'!AV43/'WP AZN'!$C$1+GBP!AV40/GBP!$C$1),0)</f>
        <v>0</v>
      </c>
      <c r="AW43" s="6">
        <f>ROUND(('WP USD'!AW43/'WP USD'!$C$1+'WP EUR'!AW43/'WP EUR'!$C$1+'WP AZN'!AW43/'WP AZN'!$C$1+GBP!AW40/GBP!$C$1),0)</f>
        <v>0</v>
      </c>
      <c r="AX43" s="6">
        <f>ROUND(('WP USD'!AX43/'WP USD'!$C$1+'WP EUR'!AX43/'WP EUR'!$C$1+'WP AZN'!AX43/'WP AZN'!$C$1+GBP!AX40/GBP!$C$1),0)</f>
        <v>0</v>
      </c>
    </row>
    <row r="44" spans="1:50">
      <c r="A44" s="131" t="s">
        <v>52</v>
      </c>
      <c r="B44" s="139">
        <f t="shared" si="11"/>
        <v>35</v>
      </c>
      <c r="C44" s="6">
        <f>F44+H44+J44+L44+N44+P44+R44+T44+V44+X44+Z44+AB44+AD44+AF44</f>
        <v>-349</v>
      </c>
      <c r="D44" s="139"/>
      <c r="E44" s="6">
        <f>ROUND(('WP USD'!E44/'WP USD'!$C$1+'WP EUR'!E44/'WP EUR'!$C$1+'WP AZN'!E44/'WP AZN'!$C$1+GBP!E41/GBP!$C$1),0)</f>
        <v>0</v>
      </c>
      <c r="F44" s="6">
        <f>ROUND(('WP USD'!F44/'WP USD'!$C$1+'WP EUR'!F44/'WP EUR'!$C$1+'WP AZN'!F44/'WP AZN'!$C$1+GBP!F41/GBP!$C$1),0)</f>
        <v>-88</v>
      </c>
      <c r="G44" s="6">
        <f>ROUND(('WP USD'!G44/'WP USD'!$C$1+'WP EUR'!G44/'WP EUR'!$C$1+'WP AZN'!G44/'WP AZN'!$C$1+GBP!G41/GBP!$C$1),0)</f>
        <v>0</v>
      </c>
      <c r="H44" s="6">
        <f>ROUND(('WP USD'!H44/'WP USD'!$C$1+'WP EUR'!H44/'WP EUR'!$C$1+'WP AZN'!H44/'WP AZN'!$C$1+GBP!H41/GBP!$C$1),0)</f>
        <v>0</v>
      </c>
      <c r="I44" s="6">
        <f>ROUND(('WP USD'!I44/'WP USD'!$C$1+'WP EUR'!I44/'WP EUR'!$C$1+'WP AZN'!I44/'WP AZN'!$C$1+GBP!I41/GBP!$C$1),0)</f>
        <v>0</v>
      </c>
      <c r="J44" s="6">
        <f>ROUND(('WP USD'!J44/'WP USD'!$C$1+'WP EUR'!J44/'WP EUR'!$C$1+'WP AZN'!J44/'WP AZN'!$C$1+GBP!J41/GBP!$C$1),0)</f>
        <v>0</v>
      </c>
      <c r="K44" s="6">
        <f>ROUND(('WP USD'!K44/'WP USD'!$C$1+'WP EUR'!K44/'WP EUR'!$C$1+'WP AZN'!K44/'WP AZN'!$C$1+GBP!K41/GBP!$C$1),0)</f>
        <v>0</v>
      </c>
      <c r="L44" s="6">
        <f>ROUND(('WP USD'!L44/'WP USD'!$C$1+'WP EUR'!L44/'WP EUR'!$C$1+'WP AZN'!L44/'WP AZN'!$C$1+GBP!L41/GBP!$C$1),0)</f>
        <v>0</v>
      </c>
      <c r="M44" s="6">
        <f>ROUND(('WP USD'!M44/'WP USD'!$C$1+'WP EUR'!M44/'WP EUR'!$C$1+'WP AZN'!M44/'WP AZN'!$C$1+GBP!M41/GBP!$C$1),0)</f>
        <v>0</v>
      </c>
      <c r="N44" s="6">
        <f>ROUND(('WP USD'!N44/'WP USD'!$C$1+'WP EUR'!N44/'WP EUR'!$C$1+'WP AZN'!N44/'WP AZN'!$C$1+GBP!N41/GBP!$C$1),0)</f>
        <v>-296</v>
      </c>
      <c r="O44" s="6">
        <f>ROUND(('WP USD'!O44/'WP USD'!$C$1+'WP EUR'!O44/'WP EUR'!$C$1+'WP AZN'!O44/'WP AZN'!$C$1+GBP!O41/GBP!$C$1),0)</f>
        <v>0</v>
      </c>
      <c r="P44" s="6">
        <f>ROUND(('WP USD'!P44/'WP USD'!$C$1+'WP EUR'!P44/'WP EUR'!$C$1+'WP AZN'!P44/'WP AZN'!$C$1+GBP!P41/GBP!$C$1),0)</f>
        <v>0</v>
      </c>
      <c r="Q44" s="6">
        <f>ROUND(('WP USD'!Q44/'WP USD'!$C$1+'WP EUR'!Q44/'WP EUR'!$C$1+'WP AZN'!Q44/'WP AZN'!$C$1+GBP!Q41/GBP!$C$1),0)</f>
        <v>0</v>
      </c>
      <c r="R44" s="6">
        <f>ROUND(('WP USD'!R44/'WP USD'!$C$1+'WP EUR'!R44/'WP EUR'!$C$1+'WP AZN'!R44/'WP AZN'!$C$1+GBP!R41/GBP!$C$1),0)</f>
        <v>0</v>
      </c>
      <c r="S44" s="6">
        <f>ROUND(('WP USD'!S44/'WP USD'!$C$1+'WP EUR'!S44/'WP EUR'!$C$1+'WP AZN'!S44/'WP AZN'!$C$1+GBP!S41/GBP!$C$1),0)</f>
        <v>0</v>
      </c>
      <c r="T44" s="6">
        <f>ROUND(('WP USD'!T44/'WP USD'!$C$1+'WP EUR'!T44/'WP EUR'!$C$1+'WP AZN'!T44/'WP AZN'!$C$1+GBP!T41/GBP!$C$1),0)</f>
        <v>0</v>
      </c>
      <c r="U44" s="6">
        <f>ROUND(('WP USD'!U44/'WP USD'!$C$1+'WP EUR'!U44/'WP EUR'!$C$1+'WP AZN'!U44/'WP AZN'!$C$1+GBP!U41/GBP!$C$1),0)</f>
        <v>0</v>
      </c>
      <c r="V44" s="6">
        <f>ROUND(('WP USD'!V44/'WP USD'!$C$1+'WP EUR'!V44/'WP EUR'!$C$1+'WP AZN'!V44/'WP AZN'!$C$1+GBP!V41/GBP!$C$1),0)</f>
        <v>0</v>
      </c>
      <c r="W44" s="6">
        <f>ROUND(('WP USD'!W44/'WP USD'!$C$1+'WP EUR'!W44/'WP EUR'!$C$1+'WP AZN'!W44/'WP AZN'!$C$1+GBP!W41/GBP!$C$1),0)</f>
        <v>0</v>
      </c>
      <c r="X44" s="6">
        <f>ROUND(('WP USD'!X44/'WP USD'!$C$1+'WP EUR'!X44/'WP EUR'!$C$1+'WP AZN'!X44/'WP AZN'!$C$1+GBP!X41/GBP!$C$1),0)</f>
        <v>0</v>
      </c>
      <c r="Y44" s="6">
        <f>ROUND(('WP USD'!Y44/'WP USD'!$C$1+'WP EUR'!Y44/'WP EUR'!$C$1+'WP AZN'!Y44/'WP AZN'!$C$1+GBP!Y41/GBP!$C$1),0)</f>
        <v>0</v>
      </c>
      <c r="Z44" s="6">
        <f>ROUND(('WP USD'!Z44/'WP USD'!$C$1+'WP EUR'!Z44/'WP EUR'!$C$1+'WP AZN'!Z44/'WP AZN'!$C$1+GBP!Z41/GBP!$C$1),0)</f>
        <v>0</v>
      </c>
      <c r="AA44" s="6">
        <f>ROUND(('WP USD'!AA44/'WP USD'!$C$1+'WP EUR'!AA44/'WP EUR'!$C$1+'WP AZN'!AA44/'WP AZN'!$C$1+GBP!AA41/GBP!$C$1),0)</f>
        <v>0</v>
      </c>
      <c r="AB44" s="6">
        <f>ROUND(('WP USD'!AB44/'WP USD'!$C$1+'WP EUR'!AB44/'WP EUR'!$C$1+'WP AZN'!AB44/'WP AZN'!$C$1+GBP!AB41/GBP!$C$1),0)</f>
        <v>0</v>
      </c>
      <c r="AC44" s="6">
        <f>ROUND(('WP USD'!AC44/'WP USD'!$C$1+'WP EUR'!AC44/'WP EUR'!$C$1+'WP AZN'!AC44/'WP AZN'!$C$1+GBP!AC41/GBP!$C$1),0)</f>
        <v>0</v>
      </c>
      <c r="AD44" s="6">
        <f>ROUND(('WP USD'!AD44/'WP USD'!$C$1+'WP EUR'!AD44/'WP EUR'!$C$1+'WP AZN'!AD44/'WP AZN'!$C$1+GBP!AD41/GBP!$C$1),0)</f>
        <v>0</v>
      </c>
      <c r="AE44" s="6">
        <f>ROUND(('WP USD'!AE44/'WP USD'!$C$1+'WP EUR'!AE44/'WP EUR'!$C$1+'WP AZN'!AE44/'WP AZN'!$C$1+GBP!AE41/GBP!$C$1),0)</f>
        <v>35</v>
      </c>
      <c r="AF44" s="6">
        <f>ROUND(('WP USD'!AF44/'WP USD'!$C$1+'WP EUR'!AF44/'WP EUR'!$C$1+'WP AZN'!AF44/'WP AZN'!$C$1+GBP!AF41/GBP!$C$1),0)</f>
        <v>35</v>
      </c>
      <c r="AG44" s="6">
        <f>ROUND(('WP USD'!AG44/'WP USD'!$C$1+'WP EUR'!AG44/'WP EUR'!$C$1+'WP AZN'!AG44/'WP AZN'!$C$1+GBP!AG41/GBP!$C$1),0)</f>
        <v>0</v>
      </c>
      <c r="AH44" s="6">
        <f>ROUND(('WP USD'!AH44/'WP USD'!$C$1+'WP EUR'!AH44/'WP EUR'!$C$1+'WP AZN'!AH44/'WP AZN'!$C$1+GBP!AH41/GBP!$C$1),0)</f>
        <v>0</v>
      </c>
      <c r="AI44" s="6">
        <f>ROUND(('WP USD'!AI44/'WP USD'!$C$1+'WP EUR'!AI44/'WP EUR'!$C$1+'WP AZN'!AI44/'WP AZN'!$C$1+GBP!AI41/GBP!$C$1),0)</f>
        <v>0</v>
      </c>
      <c r="AJ44" s="6">
        <f>ROUND(('WP USD'!AJ44/'WP USD'!$C$1+'WP EUR'!AJ44/'WP EUR'!$C$1+'WP AZN'!AJ44/'WP AZN'!$C$1+GBP!AJ41/GBP!$C$1),0)</f>
        <v>0</v>
      </c>
      <c r="AK44" s="6">
        <f>ROUND(('WP USD'!AK44/'WP USD'!$C$1+'WP EUR'!AK44/'WP EUR'!$C$1+'WP AZN'!AK44/'WP AZN'!$C$1+GBP!AK41/GBP!$C$1),0)</f>
        <v>0</v>
      </c>
      <c r="AL44" s="6">
        <f>ROUND(('WP USD'!AL44/'WP USD'!$C$1+'WP EUR'!AL44/'WP EUR'!$C$1+'WP AZN'!AL44/'WP AZN'!$C$1+GBP!AL41/GBP!$C$1),0)</f>
        <v>0</v>
      </c>
      <c r="AM44" s="6">
        <f>ROUND(('WP USD'!AM44/'WP USD'!$C$1+'WP EUR'!AM44/'WP EUR'!$C$1+'WP AZN'!AM44/'WP AZN'!$C$1+GBP!AM41/GBP!$C$1),0)</f>
        <v>0</v>
      </c>
      <c r="AN44" s="6">
        <f>ROUND(('WP USD'!AN44/'WP USD'!$C$1+'WP EUR'!AN44/'WP EUR'!$C$1+'WP AZN'!AN44/'WP AZN'!$C$1+GBP!AN41/GBP!$C$1),0)</f>
        <v>0</v>
      </c>
      <c r="AO44" s="6">
        <f>ROUND(('WP USD'!AO44/'WP USD'!$C$1+'WP EUR'!AO44/'WP EUR'!$C$1+'WP AZN'!AO44/'WP AZN'!$C$1+GBP!AO41/GBP!$C$1),0)</f>
        <v>0</v>
      </c>
      <c r="AP44" s="6">
        <f>ROUND(('WP USD'!AP44/'WP USD'!$C$1+'WP EUR'!AP44/'WP EUR'!$C$1+'WP AZN'!AP44/'WP AZN'!$C$1+GBP!AP41/GBP!$C$1),0)</f>
        <v>0</v>
      </c>
      <c r="AQ44" s="6">
        <f>ROUND(('WP USD'!AQ44/'WP USD'!$C$1+'WP EUR'!AQ44/'WP EUR'!$C$1+'WP AZN'!AQ44/'WP AZN'!$C$1+GBP!AQ41/GBP!$C$1),0)</f>
        <v>0</v>
      </c>
      <c r="AR44" s="6">
        <f>ROUND(('WP USD'!AR44/'WP USD'!$C$1+'WP EUR'!AR44/'WP EUR'!$C$1+'WP AZN'!AR44/'WP AZN'!$C$1+GBP!AR41/GBP!$C$1),0)</f>
        <v>0</v>
      </c>
      <c r="AS44" s="6">
        <f>ROUND(('WP USD'!AS44/'WP USD'!$C$1+'WP EUR'!AS44/'WP EUR'!$C$1+'WP AZN'!AS44/'WP AZN'!$C$1+GBP!AS41/GBP!$C$1),0)</f>
        <v>0</v>
      </c>
      <c r="AT44" s="6">
        <f>ROUND(('WP USD'!AT44/'WP USD'!$C$1+'WP EUR'!AT44/'WP EUR'!$C$1+'WP AZN'!AT44/'WP AZN'!$C$1+GBP!AT41/GBP!$C$1),0)</f>
        <v>0</v>
      </c>
      <c r="AU44" s="6">
        <f>ROUND(('WP USD'!AU44/'WP USD'!$C$1+'WP EUR'!AU44/'WP EUR'!$C$1+'WP AZN'!AU44/'WP AZN'!$C$1+GBP!AU41/GBP!$C$1),0)</f>
        <v>0</v>
      </c>
      <c r="AV44" s="6">
        <f>ROUND(('WP USD'!AV44/'WP USD'!$C$1+'WP EUR'!AV44/'WP EUR'!$C$1+'WP AZN'!AV44/'WP AZN'!$C$1+GBP!AV41/GBP!$C$1),0)</f>
        <v>0</v>
      </c>
      <c r="AW44" s="6">
        <f>ROUND(('WP USD'!AW44/'WP USD'!$C$1+'WP EUR'!AW44/'WP EUR'!$C$1+'WP AZN'!AW44/'WP AZN'!$C$1+GBP!AW41/GBP!$C$1),0)</f>
        <v>0</v>
      </c>
      <c r="AX44" s="6">
        <f>ROUND(('WP USD'!AX44/'WP USD'!$C$1+'WP EUR'!AX44/'WP EUR'!$C$1+'WP AZN'!AX44/'WP AZN'!$C$1+GBP!AX41/GBP!$C$1),0)</f>
        <v>0</v>
      </c>
    </row>
    <row r="45" spans="1:50">
      <c r="A45" s="131" t="s">
        <v>53</v>
      </c>
      <c r="B45" s="6">
        <f t="shared" si="11"/>
        <v>1906</v>
      </c>
      <c r="C45" s="6">
        <f t="shared" si="11"/>
        <v>1138</v>
      </c>
      <c r="E45" s="6">
        <f>ROUND(('WP USD'!E45/'WP USD'!$C$1+'WP EUR'!E45/'WP EUR'!$C$1+'WP AZN'!E45/'WP AZN'!$C$1+GBP!E42/GBP!$C$1),0)</f>
        <v>0</v>
      </c>
      <c r="F45" s="6">
        <f>ROUND(('WP USD'!F45/'WP USD'!$C$1+'WP EUR'!F45/'WP EUR'!$C$1+'WP AZN'!F45/'WP AZN'!$C$1+GBP!F42/GBP!$C$1),0)</f>
        <v>0</v>
      </c>
      <c r="G45" s="6">
        <f>ROUND(('WP USD'!G45/'WP USD'!$C$1+'WP EUR'!G45/'WP EUR'!$C$1+'WP AZN'!G45/'WP AZN'!$C$1+GBP!G42/GBP!$C$1),0)</f>
        <v>0</v>
      </c>
      <c r="H45" s="6">
        <f>ROUND(('WP USD'!H45/'WP USD'!$C$1+'WP EUR'!H45/'WP EUR'!$C$1+'WP AZN'!H45/'WP AZN'!$C$1+GBP!H42/GBP!$C$1),0)</f>
        <v>0</v>
      </c>
      <c r="I45" s="6">
        <f>ROUND(('WP USD'!I45/'WP USD'!$C$1+'WP EUR'!I45/'WP EUR'!$C$1+'WP AZN'!I45/'WP AZN'!$C$1+GBP!I42/GBP!$C$1),0)</f>
        <v>0</v>
      </c>
      <c r="J45" s="6">
        <f>ROUND(('WP USD'!J45/'WP USD'!$C$1+'WP EUR'!J45/'WP EUR'!$C$1+'WP AZN'!J45/'WP AZN'!$C$1+GBP!J42/GBP!$C$1),0)</f>
        <v>0</v>
      </c>
      <c r="K45" s="6">
        <f>ROUND(('WP USD'!K45/'WP USD'!$C$1+'WP EUR'!K45/'WP EUR'!$C$1+'WP AZN'!K45/'WP AZN'!$C$1+GBP!K42/GBP!$C$1),0)</f>
        <v>0</v>
      </c>
      <c r="L45" s="6">
        <f>ROUND(('WP USD'!L45/'WP USD'!$C$1+'WP EUR'!L45/'WP EUR'!$C$1+'WP AZN'!L45/'WP AZN'!$C$1+GBP!L42/GBP!$C$1),0)</f>
        <v>0</v>
      </c>
      <c r="M45" s="6">
        <f>ROUND(('WP USD'!M45/'WP USD'!$C$1+'WP EUR'!M45/'WP EUR'!$C$1+'WP AZN'!M45/'WP AZN'!$C$1+GBP!M42/GBP!$C$1),0)</f>
        <v>0</v>
      </c>
      <c r="N45" s="6">
        <f>ROUND(('WP USD'!N45/'WP USD'!$C$1+'WP EUR'!N45/'WP EUR'!$C$1+'WP AZN'!N45/'WP AZN'!$C$1+GBP!N42/GBP!$C$1),0)</f>
        <v>0</v>
      </c>
      <c r="O45" s="6">
        <f>ROUND(('WP USD'!O45/'WP USD'!$C$1+'WP EUR'!O45/'WP EUR'!$C$1+'WP AZN'!O45/'WP AZN'!$C$1+GBP!O42/GBP!$C$1),0)</f>
        <v>0</v>
      </c>
      <c r="P45" s="6">
        <f>ROUND(('WP USD'!P45/'WP USD'!$C$1+'WP EUR'!P45/'WP EUR'!$C$1+'WP AZN'!P45/'WP AZN'!$C$1+GBP!P42/GBP!$C$1),0)</f>
        <v>0</v>
      </c>
      <c r="Q45" s="6">
        <f>ROUND(('WP USD'!Q45/'WP USD'!$C$1+'WP EUR'!Q45/'WP EUR'!$C$1+'WP AZN'!Q45/'WP AZN'!$C$1+GBP!Q42/GBP!$C$1),0)</f>
        <v>0</v>
      </c>
      <c r="R45" s="6">
        <f>ROUND(('WP USD'!R45/'WP USD'!$C$1+'WP EUR'!R45/'WP EUR'!$C$1+'WP AZN'!R45/'WP AZN'!$C$1+GBP!R42/GBP!$C$1),0)</f>
        <v>0</v>
      </c>
      <c r="S45" s="6">
        <f>ROUND(('WP USD'!S45/'WP USD'!$C$1+'WP EUR'!S45/'WP EUR'!$C$1+'WP AZN'!S45/'WP AZN'!$C$1+GBP!S42/GBP!$C$1),0)</f>
        <v>210</v>
      </c>
      <c r="T45" s="6">
        <f>ROUND(('WP USD'!T45/'WP USD'!$C$1+'WP EUR'!T45/'WP EUR'!$C$1+'WP AZN'!T45/'WP AZN'!$C$1+GBP!T42/GBP!$C$1),0)</f>
        <v>224</v>
      </c>
      <c r="U45" s="6">
        <f>ROUND(('WP USD'!U45/'WP USD'!$C$1+'WP EUR'!U45/'WP EUR'!$C$1+'WP AZN'!U45/'WP AZN'!$C$1+GBP!U42/GBP!$C$1),0)</f>
        <v>1696</v>
      </c>
      <c r="V45" s="6">
        <f>ROUND(('WP USD'!V45/'WP USD'!$C$1+'WP EUR'!V45/'WP EUR'!$C$1+'WP AZN'!V45/'WP AZN'!$C$1+GBP!V42/GBP!$C$1),0)</f>
        <v>914</v>
      </c>
      <c r="W45" s="6">
        <f>ROUND(('WP USD'!W45/'WP USD'!$C$1+'WP EUR'!W45/'WP EUR'!$C$1+'WP AZN'!W45/'WP AZN'!$C$1+GBP!W42/GBP!$C$1),0)</f>
        <v>0</v>
      </c>
      <c r="X45" s="6">
        <f>ROUND(('WP USD'!X45/'WP USD'!$C$1+'WP EUR'!X45/'WP EUR'!$C$1+'WP AZN'!X45/'WP AZN'!$C$1+GBP!X42/GBP!$C$1),0)</f>
        <v>0</v>
      </c>
      <c r="Y45" s="6">
        <f>ROUND(('WP USD'!Y45/'WP USD'!$C$1+'WP EUR'!Y45/'WP EUR'!$C$1+'WP AZN'!Y45/'WP AZN'!$C$1+GBP!Y42/GBP!$C$1),0)</f>
        <v>0</v>
      </c>
      <c r="Z45" s="6">
        <f>ROUND(('WP USD'!Z45/'WP USD'!$C$1+'WP EUR'!Z45/'WP EUR'!$C$1+'WP AZN'!Z45/'WP AZN'!$C$1+GBP!Z42/GBP!$C$1),0)</f>
        <v>0</v>
      </c>
      <c r="AA45" s="6">
        <f>ROUND(('WP USD'!AA45/'WP USD'!$C$1+'WP EUR'!AA45/'WP EUR'!$C$1+'WP AZN'!AA45/'WP AZN'!$C$1+GBP!AA42/GBP!$C$1),0)</f>
        <v>0</v>
      </c>
      <c r="AB45" s="6">
        <f>ROUND(('WP USD'!AB45/'WP USD'!$C$1+'WP EUR'!AB45/'WP EUR'!$C$1+'WP AZN'!AB45/'WP AZN'!$C$1+GBP!AB42/GBP!$C$1),0)</f>
        <v>0</v>
      </c>
      <c r="AC45" s="6">
        <f>ROUND(('WP USD'!AC45/'WP USD'!$C$1+'WP EUR'!AC45/'WP EUR'!$C$1+'WP AZN'!AC45/'WP AZN'!$C$1+GBP!AC42/GBP!$C$1),0)</f>
        <v>0</v>
      </c>
      <c r="AD45" s="6">
        <f>ROUND(('WP USD'!AD45/'WP USD'!$C$1+'WP EUR'!AD45/'WP EUR'!$C$1+'WP AZN'!AD45/'WP AZN'!$C$1+GBP!AD42/GBP!$C$1),0)</f>
        <v>0</v>
      </c>
      <c r="AE45" s="6">
        <f>ROUND(('WP USD'!AE45/'WP USD'!$C$1+'WP EUR'!AE45/'WP EUR'!$C$1+'WP AZN'!AE45/'WP AZN'!$C$1+GBP!AE42/GBP!$C$1),0)</f>
        <v>0</v>
      </c>
      <c r="AF45" s="6">
        <f>ROUND(('WP USD'!AF45/'WP USD'!$C$1+'WP EUR'!AF45/'WP EUR'!$C$1+'WP AZN'!AF45/'WP AZN'!$C$1+GBP!AF42/GBP!$C$1),0)</f>
        <v>0</v>
      </c>
      <c r="AG45" s="6">
        <f>ROUND(('WP USD'!AG45/'WP USD'!$C$1+'WP EUR'!AG45/'WP EUR'!$C$1+'WP AZN'!AG45/'WP AZN'!$C$1+GBP!AG42/GBP!$C$1),0)</f>
        <v>0</v>
      </c>
      <c r="AH45" s="6">
        <f>ROUND(('WP USD'!AH45/'WP USD'!$C$1+'WP EUR'!AH45/'WP EUR'!$C$1+'WP AZN'!AH45/'WP AZN'!$C$1+GBP!AH42/GBP!$C$1),0)</f>
        <v>0</v>
      </c>
      <c r="AI45" s="6">
        <f>ROUND(('WP USD'!AI45/'WP USD'!$C$1+'WP EUR'!AI45/'WP EUR'!$C$1+'WP AZN'!AI45/'WP AZN'!$C$1+GBP!AI42/GBP!$C$1),0)</f>
        <v>0</v>
      </c>
      <c r="AJ45" s="6">
        <f>ROUND(('WP USD'!AJ45/'WP USD'!$C$1+'WP EUR'!AJ45/'WP EUR'!$C$1+'WP AZN'!AJ45/'WP AZN'!$C$1+GBP!AJ42/GBP!$C$1),0)</f>
        <v>0</v>
      </c>
      <c r="AK45" s="6">
        <f>ROUND(('WP USD'!AK45/'WP USD'!$C$1+'WP EUR'!AK45/'WP EUR'!$C$1+'WP AZN'!AK45/'WP AZN'!$C$1+GBP!AK42/GBP!$C$1),0)</f>
        <v>0</v>
      </c>
      <c r="AL45" s="6">
        <f>ROUND(('WP USD'!AL45/'WP USD'!$C$1+'WP EUR'!AL45/'WP EUR'!$C$1+'WP AZN'!AL45/'WP AZN'!$C$1+GBP!AL42/GBP!$C$1),0)</f>
        <v>0</v>
      </c>
      <c r="AM45" s="6">
        <f>ROUND(('WP USD'!AM45/'WP USD'!$C$1+'WP EUR'!AM45/'WP EUR'!$C$1+'WP AZN'!AM45/'WP AZN'!$C$1+GBP!AM42/GBP!$C$1),0)</f>
        <v>0</v>
      </c>
      <c r="AN45" s="6">
        <f>ROUND(('WP USD'!AN45/'WP USD'!$C$1+'WP EUR'!AN45/'WP EUR'!$C$1+'WP AZN'!AN45/'WP AZN'!$C$1+GBP!AN42/GBP!$C$1),0)</f>
        <v>0</v>
      </c>
      <c r="AO45" s="6">
        <f>ROUND(('WP USD'!AO45/'WP USD'!$C$1+'WP EUR'!AO45/'WP EUR'!$C$1+'WP AZN'!AO45/'WP AZN'!$C$1+GBP!AO42/GBP!$C$1),0)</f>
        <v>0</v>
      </c>
      <c r="AP45" s="6">
        <f>ROUND(('WP USD'!AP45/'WP USD'!$C$1+'WP EUR'!AP45/'WP EUR'!$C$1+'WP AZN'!AP45/'WP AZN'!$C$1+GBP!AP42/GBP!$C$1),0)</f>
        <v>0</v>
      </c>
      <c r="AQ45" s="6">
        <f>ROUND(('WP USD'!AQ45/'WP USD'!$C$1+'WP EUR'!AQ45/'WP EUR'!$C$1+'WP AZN'!AQ45/'WP AZN'!$C$1+GBP!AQ42/GBP!$C$1),0)</f>
        <v>0</v>
      </c>
      <c r="AR45" s="6">
        <f>ROUND(('WP USD'!AR45/'WP USD'!$C$1+'WP EUR'!AR45/'WP EUR'!$C$1+'WP AZN'!AR45/'WP AZN'!$C$1+GBP!AR42/GBP!$C$1),0)</f>
        <v>0</v>
      </c>
      <c r="AS45" s="6">
        <f>ROUND(('WP USD'!AS45/'WP USD'!$C$1+'WP EUR'!AS45/'WP EUR'!$C$1+'WP AZN'!AS45/'WP AZN'!$C$1+GBP!AS42/GBP!$C$1),0)</f>
        <v>0</v>
      </c>
      <c r="AT45" s="6">
        <f>ROUND(('WP USD'!AT45/'WP USD'!$C$1+'WP EUR'!AT45/'WP EUR'!$C$1+'WP AZN'!AT45/'WP AZN'!$C$1+GBP!AT42/GBP!$C$1),0)</f>
        <v>0</v>
      </c>
      <c r="AU45" s="6">
        <f>ROUND(('WP USD'!AU45/'WP USD'!$C$1+'WP EUR'!AU45/'WP EUR'!$C$1+'WP AZN'!AU45/'WP AZN'!$C$1+GBP!AU42/GBP!$C$1),0)</f>
        <v>0</v>
      </c>
      <c r="AV45" s="6">
        <f>ROUND(('WP USD'!AV45/'WP USD'!$C$1+'WP EUR'!AV45/'WP EUR'!$C$1+'WP AZN'!AV45/'WP AZN'!$C$1+GBP!AV42/GBP!$C$1),0)</f>
        <v>0</v>
      </c>
      <c r="AW45" s="6">
        <f>ROUND(('WP USD'!AW45/'WP USD'!$C$1+'WP EUR'!AW45/'WP EUR'!$C$1+'WP AZN'!AW45/'WP AZN'!$C$1+GBP!AW42/GBP!$C$1),0)</f>
        <v>0</v>
      </c>
      <c r="AX45" s="6">
        <f>ROUND(('WP USD'!AX45/'WP USD'!$C$1+'WP EUR'!AX45/'WP EUR'!$C$1+'WP AZN'!AX45/'WP AZN'!$C$1+GBP!AX42/GBP!$C$1),0)</f>
        <v>0</v>
      </c>
    </row>
    <row r="46" spans="1:50">
      <c r="A46" s="131" t="s">
        <v>40</v>
      </c>
      <c r="B46" s="6">
        <f t="shared" si="11"/>
        <v>1923</v>
      </c>
      <c r="C46" s="6">
        <f t="shared" si="11"/>
        <v>1923</v>
      </c>
      <c r="E46" s="6">
        <f>ROUND(('WP USD'!E46/'WP USD'!$C$1+'WP EUR'!E46/'WP EUR'!$C$1+'WP AZN'!E46/'WP AZN'!$C$1+GBP!E43/GBP!$C$1),0)</f>
        <v>0</v>
      </c>
      <c r="F46" s="6">
        <f>ROUND(('WP USD'!F46/'WP USD'!$C$1+'WP EUR'!F46/'WP EUR'!$C$1+'WP AZN'!F46/'WP AZN'!$C$1+GBP!F43/GBP!$C$1),0)</f>
        <v>0</v>
      </c>
      <c r="G46" s="6">
        <f>ROUND(('WP USD'!G46/'WP USD'!$C$1+'WP EUR'!G46/'WP EUR'!$C$1+'WP AZN'!G46/'WP AZN'!$C$1+GBP!G43/GBP!$C$1),0)</f>
        <v>0</v>
      </c>
      <c r="H46" s="6">
        <f>ROUND(('WP USD'!H46/'WP USD'!$C$1+'WP EUR'!H46/'WP EUR'!$C$1+'WP AZN'!H46/'WP AZN'!$C$1+GBP!H43/GBP!$C$1),0)</f>
        <v>0</v>
      </c>
      <c r="I46" s="6">
        <f>ROUND(('WP USD'!I46/'WP USD'!$C$1+'WP EUR'!I46/'WP EUR'!$C$1+'WP AZN'!I46/'WP AZN'!$C$1+GBP!I43/GBP!$C$1),0)</f>
        <v>0</v>
      </c>
      <c r="J46" s="6">
        <f>ROUND(('WP USD'!J46/'WP USD'!$C$1+'WP EUR'!J46/'WP EUR'!$C$1+'WP AZN'!J46/'WP AZN'!$C$1+GBP!J43/GBP!$C$1),0)</f>
        <v>0</v>
      </c>
      <c r="K46" s="6">
        <f>ROUND(('WP USD'!K46/'WP USD'!$C$1+'WP EUR'!K46/'WP EUR'!$C$1+'WP AZN'!K46/'WP AZN'!$C$1+GBP!K43/GBP!$C$1),0)</f>
        <v>0</v>
      </c>
      <c r="L46" s="6">
        <f>ROUND(('WP USD'!L46/'WP USD'!$C$1+'WP EUR'!L46/'WP EUR'!$C$1+'WP AZN'!L46/'WP AZN'!$C$1+GBP!L43/GBP!$C$1),0)</f>
        <v>0</v>
      </c>
      <c r="M46" s="6">
        <f>ROUND(('WP USD'!M46/'WP USD'!$C$1+'WP EUR'!M46/'WP EUR'!$C$1+'WP AZN'!M46/'WP AZN'!$C$1+GBP!M43/GBP!$C$1),0)</f>
        <v>0</v>
      </c>
      <c r="N46" s="6">
        <f>ROUND(('WP USD'!N46/'WP USD'!$C$1+'WP EUR'!N46/'WP EUR'!$C$1+'WP AZN'!N46/'WP AZN'!$C$1+GBP!N43/GBP!$C$1),0)</f>
        <v>0</v>
      </c>
      <c r="O46" s="6">
        <f>ROUND(('WP USD'!O46/'WP USD'!$C$1+'WP EUR'!O46/'WP EUR'!$C$1+'WP AZN'!O46/'WP AZN'!$C$1+GBP!O43/GBP!$C$1),0)</f>
        <v>0</v>
      </c>
      <c r="P46" s="6">
        <f>ROUND(('WP USD'!P46/'WP USD'!$C$1+'WP EUR'!P46/'WP EUR'!$C$1+'WP AZN'!P46/'WP AZN'!$C$1+GBP!P43/GBP!$C$1),0)</f>
        <v>0</v>
      </c>
      <c r="Q46" s="6">
        <f>ROUND(('WP USD'!Q46/'WP USD'!$C$1+'WP EUR'!Q46/'WP EUR'!$C$1+'WP AZN'!Q46/'WP AZN'!$C$1+GBP!Q43/GBP!$C$1),0)</f>
        <v>0</v>
      </c>
      <c r="R46" s="6">
        <f>ROUND(('WP USD'!R46/'WP USD'!$C$1+'WP EUR'!R46/'WP EUR'!$C$1+'WP AZN'!R46/'WP AZN'!$C$1+GBP!R43/GBP!$C$1),0)</f>
        <v>0</v>
      </c>
      <c r="S46" s="6">
        <f>ROUND(('WP USD'!S46/'WP USD'!$C$1+'WP EUR'!S46/'WP EUR'!$C$1+'WP AZN'!S46/'WP AZN'!$C$1+GBP!S43/GBP!$C$1),0)</f>
        <v>0</v>
      </c>
      <c r="T46" s="6">
        <f>ROUND(('WP USD'!T46/'WP USD'!$C$1+'WP EUR'!T46/'WP EUR'!$C$1+'WP AZN'!T46/'WP AZN'!$C$1+GBP!T43/GBP!$C$1),0)</f>
        <v>0</v>
      </c>
      <c r="U46" s="6">
        <f>ROUND(('WP USD'!U46/'WP USD'!$C$1+'WP EUR'!U46/'WP EUR'!$C$1+'WP AZN'!U46/'WP AZN'!$C$1+GBP!U43/GBP!$C$1),0)</f>
        <v>0</v>
      </c>
      <c r="V46" s="6">
        <f>ROUND(('WP USD'!V46/'WP USD'!$C$1+'WP EUR'!V46/'WP EUR'!$C$1+'WP AZN'!V46/'WP AZN'!$C$1+GBP!V43/GBP!$C$1),0)</f>
        <v>0</v>
      </c>
      <c r="W46" s="6">
        <f>ROUND(('WP USD'!W46/'WP USD'!$C$1+'WP EUR'!W46/'WP EUR'!$C$1+'WP AZN'!W46/'WP AZN'!$C$1+GBP!W43/GBP!$C$1),0)</f>
        <v>0</v>
      </c>
      <c r="X46" s="6">
        <f>ROUND(('WP USD'!X46/'WP USD'!$C$1+'WP EUR'!X46/'WP EUR'!$C$1+'WP AZN'!X46/'WP AZN'!$C$1+GBP!X43/GBP!$C$1),0)</f>
        <v>0</v>
      </c>
      <c r="Y46" s="6">
        <f>ROUND(('WP USD'!Y46/'WP USD'!$C$1+'WP EUR'!Y46/'WP EUR'!$C$1+'WP AZN'!Y46/'WP AZN'!$C$1+GBP!Y43/GBP!$C$1),0)</f>
        <v>0</v>
      </c>
      <c r="Z46" s="6">
        <f>ROUND(('WP USD'!Z46/'WP USD'!$C$1+'WP EUR'!Z46/'WP EUR'!$C$1+'WP AZN'!Z46/'WP AZN'!$C$1+GBP!Z43/GBP!$C$1),0)</f>
        <v>0</v>
      </c>
      <c r="AA46" s="6">
        <f>ROUND(('WP USD'!AA46/'WP USD'!$C$1+'WP EUR'!AA46/'WP EUR'!$C$1+'WP AZN'!AA46/'WP AZN'!$C$1+GBP!AA43/GBP!$C$1),0)</f>
        <v>0</v>
      </c>
      <c r="AB46" s="6">
        <f>ROUND(('WP USD'!AB46/'WP USD'!$C$1+'WP EUR'!AB46/'WP EUR'!$C$1+'WP AZN'!AB46/'WP AZN'!$C$1+GBP!AB43/GBP!$C$1),0)</f>
        <v>0</v>
      </c>
      <c r="AC46" s="6">
        <f>ROUND(('WP USD'!AC46/'WP USD'!$C$1+'WP EUR'!AC46/'WP EUR'!$C$1+'WP AZN'!AC46/'WP AZN'!$C$1+GBP!AC43/GBP!$C$1),0)</f>
        <v>0</v>
      </c>
      <c r="AD46" s="6">
        <f>ROUND(('WP USD'!AD46/'WP USD'!$C$1+'WP EUR'!AD46/'WP EUR'!$C$1+'WP AZN'!AD46/'WP AZN'!$C$1+GBP!AD43/GBP!$C$1),0)</f>
        <v>0</v>
      </c>
      <c r="AE46" s="6">
        <f>ROUND(('WP USD'!AE46/'WP USD'!$C$1+'WP EUR'!AE46/'WP EUR'!$C$1+'WP AZN'!AE46/'WP AZN'!$C$1+GBP!AE43/GBP!$C$1),0)</f>
        <v>1923</v>
      </c>
      <c r="AF46" s="6">
        <f>ROUND(('WP USD'!AF46/'WP USD'!$C$1+'WP EUR'!AF46/'WP EUR'!$C$1+'WP AZN'!AF46/'WP AZN'!$C$1+GBP!AF43/GBP!$C$1),0)</f>
        <v>1923</v>
      </c>
      <c r="AG46" s="6">
        <f>ROUND(('WP USD'!AG46/'WP USD'!$C$1+'WP EUR'!AG46/'WP EUR'!$C$1+'WP AZN'!AG46/'WP AZN'!$C$1+GBP!AG43/GBP!$C$1),0)</f>
        <v>0</v>
      </c>
      <c r="AH46" s="6">
        <f>ROUND(('WP USD'!AH46/'WP USD'!$C$1+'WP EUR'!AH46/'WP EUR'!$C$1+'WP AZN'!AH46/'WP AZN'!$C$1+GBP!AH43/GBP!$C$1),0)</f>
        <v>0</v>
      </c>
      <c r="AI46" s="6">
        <f>ROUND(('WP USD'!AI46/'WP USD'!$C$1+'WP EUR'!AI46/'WP EUR'!$C$1+'WP AZN'!AI46/'WP AZN'!$C$1+GBP!AI43/GBP!$C$1),0)</f>
        <v>0</v>
      </c>
      <c r="AJ46" s="6">
        <f>ROUND(('WP USD'!AJ46/'WP USD'!$C$1+'WP EUR'!AJ46/'WP EUR'!$C$1+'WP AZN'!AJ46/'WP AZN'!$C$1+GBP!AJ43/GBP!$C$1),0)</f>
        <v>0</v>
      </c>
      <c r="AK46" s="6">
        <f>ROUND(('WP USD'!AK46/'WP USD'!$C$1+'WP EUR'!AK46/'WP EUR'!$C$1+'WP AZN'!AK46/'WP AZN'!$C$1+GBP!AK43/GBP!$C$1),0)</f>
        <v>0</v>
      </c>
      <c r="AL46" s="6">
        <f>ROUND(('WP USD'!AL46/'WP USD'!$C$1+'WP EUR'!AL46/'WP EUR'!$C$1+'WP AZN'!AL46/'WP AZN'!$C$1+GBP!AL43/GBP!$C$1),0)</f>
        <v>0</v>
      </c>
      <c r="AM46" s="6">
        <f>ROUND(('WP USD'!AM46/'WP USD'!$C$1+'WP EUR'!AM46/'WP EUR'!$C$1+'WP AZN'!AM46/'WP AZN'!$C$1+GBP!AM43/GBP!$C$1),0)</f>
        <v>0</v>
      </c>
      <c r="AN46" s="6">
        <f>ROUND(('WP USD'!AN46/'WP USD'!$C$1+'WP EUR'!AN46/'WP EUR'!$C$1+'WP AZN'!AN46/'WP AZN'!$C$1+GBP!AN43/GBP!$C$1),0)</f>
        <v>0</v>
      </c>
      <c r="AO46" s="6">
        <f>ROUND(('WP USD'!AO46/'WP USD'!$C$1+'WP EUR'!AO46/'WP EUR'!$C$1+'WP AZN'!AO46/'WP AZN'!$C$1+GBP!AO43/GBP!$C$1),0)</f>
        <v>0</v>
      </c>
      <c r="AP46" s="6">
        <f>ROUND(('WP USD'!AP46/'WP USD'!$C$1+'WP EUR'!AP46/'WP EUR'!$C$1+'WP AZN'!AP46/'WP AZN'!$C$1+GBP!AP43/GBP!$C$1),0)</f>
        <v>0</v>
      </c>
      <c r="AQ46" s="6">
        <f>ROUND(('WP USD'!AQ46/'WP USD'!$C$1+'WP EUR'!AQ46/'WP EUR'!$C$1+'WP AZN'!AQ46/'WP AZN'!$C$1+GBP!AQ43/GBP!$C$1),0)</f>
        <v>0</v>
      </c>
      <c r="AR46" s="6">
        <f>ROUND(('WP USD'!AR46/'WP USD'!$C$1+'WP EUR'!AR46/'WP EUR'!$C$1+'WP AZN'!AR46/'WP AZN'!$C$1+GBP!AR43/GBP!$C$1),0)</f>
        <v>0</v>
      </c>
      <c r="AS46" s="6">
        <f>ROUND(('WP USD'!AS46/'WP USD'!$C$1+'WP EUR'!AS46/'WP EUR'!$C$1+'WP AZN'!AS46/'WP AZN'!$C$1+GBP!AS43/GBP!$C$1),0)</f>
        <v>0</v>
      </c>
      <c r="AT46" s="6">
        <f>ROUND(('WP USD'!AT46/'WP USD'!$C$1+'WP EUR'!AT46/'WP EUR'!$C$1+'WP AZN'!AT46/'WP AZN'!$C$1+GBP!AT43/GBP!$C$1),0)</f>
        <v>0</v>
      </c>
      <c r="AU46" s="6">
        <f>ROUND(('WP USD'!AU46/'WP USD'!$C$1+'WP EUR'!AU46/'WP EUR'!$C$1+'WP AZN'!AU46/'WP AZN'!$C$1+GBP!AU43/GBP!$C$1),0)</f>
        <v>0</v>
      </c>
      <c r="AV46" s="6">
        <f>ROUND(('WP USD'!AV46/'WP USD'!$C$1+'WP EUR'!AV46/'WP EUR'!$C$1+'WP AZN'!AV46/'WP AZN'!$C$1+GBP!AV43/GBP!$C$1),0)</f>
        <v>0</v>
      </c>
      <c r="AW46" s="6">
        <f>ROUND(('WP USD'!AW46/'WP USD'!$C$1+'WP EUR'!AW46/'WP EUR'!$C$1+'WP AZN'!AW46/'WP AZN'!$C$1+GBP!AW43/GBP!$C$1),0)</f>
        <v>0</v>
      </c>
      <c r="AX46" s="6">
        <f>ROUND(('WP USD'!AX46/'WP USD'!$C$1+'WP EUR'!AX46/'WP EUR'!$C$1+'WP AZN'!AX46/'WP AZN'!$C$1+GBP!AX43/GBP!$C$1),0)</f>
        <v>0</v>
      </c>
    </row>
    <row r="47" spans="1:50">
      <c r="B47" s="6">
        <f t="shared" si="11"/>
        <v>0</v>
      </c>
      <c r="C47" s="6">
        <f t="shared" si="11"/>
        <v>0</v>
      </c>
      <c r="E47" s="6">
        <f>ROUND(('WP USD'!E47/'WP USD'!$C$1+'WP EUR'!E47/'WP EUR'!$C$1+'WP AZN'!E47/'WP AZN'!$C$1+GBP!E44/GBP!$C$1),0)</f>
        <v>0</v>
      </c>
      <c r="F47" s="6">
        <f>ROUND(('WP USD'!F47/'WP USD'!$C$1+'WP EUR'!F47/'WP EUR'!$C$1+'WP AZN'!F47/'WP AZN'!$C$1+GBP!F44/GBP!$C$1),0)</f>
        <v>0</v>
      </c>
      <c r="G47" s="6">
        <f>ROUND(('WP USD'!G47/'WP USD'!$C$1+'WP EUR'!G47/'WP EUR'!$C$1+'WP AZN'!G47/'WP AZN'!$C$1+GBP!G44/GBP!$C$1),0)</f>
        <v>0</v>
      </c>
      <c r="H47" s="6">
        <f>ROUND(('WP USD'!H47/'WP USD'!$C$1+'WP EUR'!H47/'WP EUR'!$C$1+'WP AZN'!H47/'WP AZN'!$C$1+GBP!H44/GBP!$C$1),0)</f>
        <v>0</v>
      </c>
      <c r="I47" s="6">
        <f>ROUND(('WP USD'!I47/'WP USD'!$C$1+'WP EUR'!I47/'WP EUR'!$C$1+'WP AZN'!I47/'WP AZN'!$C$1+GBP!I44/GBP!$C$1),0)</f>
        <v>0</v>
      </c>
      <c r="J47" s="6">
        <f>ROUND(('WP USD'!J47/'WP USD'!$C$1+'WP EUR'!J47/'WP EUR'!$C$1+'WP AZN'!J47/'WP AZN'!$C$1+GBP!J44/GBP!$C$1),0)</f>
        <v>0</v>
      </c>
      <c r="K47" s="6">
        <f>ROUND(('WP USD'!K47/'WP USD'!$C$1+'WP EUR'!K47/'WP EUR'!$C$1+'WP AZN'!K47/'WP AZN'!$C$1+GBP!K44/GBP!$C$1),0)</f>
        <v>0</v>
      </c>
      <c r="L47" s="6">
        <f>ROUND(('WP USD'!L47/'WP USD'!$C$1+'WP EUR'!L47/'WP EUR'!$C$1+'WP AZN'!L47/'WP AZN'!$C$1+GBP!L44/GBP!$C$1),0)</f>
        <v>0</v>
      </c>
      <c r="M47" s="6">
        <f>ROUND(('WP USD'!M47/'WP USD'!$C$1+'WP EUR'!M47/'WP EUR'!$C$1+'WP AZN'!M47/'WP AZN'!$C$1+GBP!M44/GBP!$C$1),0)</f>
        <v>0</v>
      </c>
      <c r="N47" s="6">
        <f>ROUND(('WP USD'!N47/'WP USD'!$C$1+'WP EUR'!N47/'WP EUR'!$C$1+'WP AZN'!N47/'WP AZN'!$C$1+GBP!N44/GBP!$C$1),0)</f>
        <v>0</v>
      </c>
      <c r="O47" s="6">
        <f>ROUND(('WP USD'!O47/'WP USD'!$C$1+'WP EUR'!O47/'WP EUR'!$C$1+'WP AZN'!O47/'WP AZN'!$C$1+GBP!O44/GBP!$C$1),0)</f>
        <v>0</v>
      </c>
      <c r="P47" s="6">
        <f>ROUND(('WP USD'!P47/'WP USD'!$C$1+'WP EUR'!P47/'WP EUR'!$C$1+'WP AZN'!P47/'WP AZN'!$C$1+GBP!P44/GBP!$C$1),0)</f>
        <v>0</v>
      </c>
      <c r="Q47" s="6">
        <f>ROUND(('WP USD'!Q47/'WP USD'!$C$1+'WP EUR'!Q47/'WP EUR'!$C$1+'WP AZN'!Q47/'WP AZN'!$C$1+GBP!Q44/GBP!$C$1),0)</f>
        <v>0</v>
      </c>
      <c r="R47" s="6">
        <f>ROUND(('WP USD'!R47/'WP USD'!$C$1+'WP EUR'!R47/'WP EUR'!$C$1+'WP AZN'!R47/'WP AZN'!$C$1+GBP!R44/GBP!$C$1),0)</f>
        <v>0</v>
      </c>
      <c r="S47" s="6">
        <f>ROUND(('WP USD'!S47/'WP USD'!$C$1+'WP EUR'!S47/'WP EUR'!$C$1+'WP AZN'!S47/'WP AZN'!$C$1+GBP!S44/GBP!$C$1),0)</f>
        <v>0</v>
      </c>
      <c r="T47" s="6">
        <f>ROUND(('WP USD'!T47/'WP USD'!$C$1+'WP EUR'!T47/'WP EUR'!$C$1+'WP AZN'!T47/'WP AZN'!$C$1+GBP!T44/GBP!$C$1),0)</f>
        <v>0</v>
      </c>
      <c r="U47" s="6">
        <f>ROUND(('WP USD'!U47/'WP USD'!$C$1+'WP EUR'!U47/'WP EUR'!$C$1+'WP AZN'!U47/'WP AZN'!$C$1+GBP!U44/GBP!$C$1),0)</f>
        <v>0</v>
      </c>
      <c r="V47" s="6">
        <f>ROUND(('WP USD'!V47/'WP USD'!$C$1+'WP EUR'!V47/'WP EUR'!$C$1+'WP AZN'!V47/'WP AZN'!$C$1+GBP!V44/GBP!$C$1),0)</f>
        <v>0</v>
      </c>
      <c r="W47" s="6">
        <f>ROUND(('WP USD'!W47/'WP USD'!$C$1+'WP EUR'!W47/'WP EUR'!$C$1+'WP AZN'!W47/'WP AZN'!$C$1+GBP!W44/GBP!$C$1),0)</f>
        <v>0</v>
      </c>
      <c r="X47" s="6">
        <f>ROUND(('WP USD'!X47/'WP USD'!$C$1+'WP EUR'!X47/'WP EUR'!$C$1+'WP AZN'!X47/'WP AZN'!$C$1+GBP!X44/GBP!$C$1),0)</f>
        <v>0</v>
      </c>
      <c r="Y47" s="6">
        <f>ROUND(('WP USD'!Y47/'WP USD'!$C$1+'WP EUR'!Y47/'WP EUR'!$C$1+'WP AZN'!Y47/'WP AZN'!$C$1+GBP!Y44/GBP!$C$1),0)</f>
        <v>0</v>
      </c>
      <c r="Z47" s="6">
        <f>ROUND(('WP USD'!Z47/'WP USD'!$C$1+'WP EUR'!Z47/'WP EUR'!$C$1+'WP AZN'!Z47/'WP AZN'!$C$1+GBP!Z44/GBP!$C$1),0)</f>
        <v>0</v>
      </c>
      <c r="AA47" s="6">
        <f>ROUND(('WP USD'!AA47/'WP USD'!$C$1+'WP EUR'!AA47/'WP EUR'!$C$1+'WP AZN'!AA47/'WP AZN'!$C$1+GBP!AA44/GBP!$C$1),0)</f>
        <v>0</v>
      </c>
      <c r="AB47" s="6">
        <f>ROUND(('WP USD'!AB47/'WP USD'!$C$1+'WP EUR'!AB47/'WP EUR'!$C$1+'WP AZN'!AB47/'WP AZN'!$C$1+GBP!AB44/GBP!$C$1),0)</f>
        <v>0</v>
      </c>
      <c r="AC47" s="6">
        <f>ROUND(('WP USD'!AC47/'WP USD'!$C$1+'WP EUR'!AC47/'WP EUR'!$C$1+'WP AZN'!AC47/'WP AZN'!$C$1+GBP!AC44/GBP!$C$1),0)</f>
        <v>0</v>
      </c>
      <c r="AD47" s="6">
        <f>ROUND(('WP USD'!AD47/'WP USD'!$C$1+'WP EUR'!AD47/'WP EUR'!$C$1+'WP AZN'!AD47/'WP AZN'!$C$1+GBP!AD44/GBP!$C$1),0)</f>
        <v>0</v>
      </c>
      <c r="AE47" s="6">
        <f>ROUND(('WP USD'!AE47/'WP USD'!$C$1+'WP EUR'!AE47/'WP EUR'!$C$1+'WP AZN'!AE47/'WP AZN'!$C$1+GBP!AE44/GBP!$C$1),0)</f>
        <v>0</v>
      </c>
      <c r="AF47" s="6">
        <f>ROUND(('WP USD'!AF47/'WP USD'!$C$1+'WP EUR'!AF47/'WP EUR'!$C$1+'WP AZN'!AF47/'WP AZN'!$C$1+GBP!AF44/GBP!$C$1),0)</f>
        <v>0</v>
      </c>
      <c r="AG47" s="6">
        <f>ROUND(('WP USD'!AG47/'WP USD'!$C$1+'WP EUR'!AG47/'WP EUR'!$C$1+'WP AZN'!AG47/'WP AZN'!$C$1+GBP!AG44/GBP!$C$1),0)</f>
        <v>0</v>
      </c>
      <c r="AH47" s="6">
        <f>ROUND(('WP USD'!AH47/'WP USD'!$C$1+'WP EUR'!AH47/'WP EUR'!$C$1+'WP AZN'!AH47/'WP AZN'!$C$1+GBP!AH44/GBP!$C$1),0)</f>
        <v>0</v>
      </c>
      <c r="AI47" s="6">
        <f>ROUND(('WP USD'!AI47/'WP USD'!$C$1+'WP EUR'!AI47/'WP EUR'!$C$1+'WP AZN'!AI47/'WP AZN'!$C$1+GBP!AI44/GBP!$C$1),0)</f>
        <v>0</v>
      </c>
      <c r="AJ47" s="6">
        <f>ROUND(('WP USD'!AJ47/'WP USD'!$C$1+'WP EUR'!AJ47/'WP EUR'!$C$1+'WP AZN'!AJ47/'WP AZN'!$C$1+GBP!AJ44/GBP!$C$1),0)</f>
        <v>0</v>
      </c>
      <c r="AK47" s="6">
        <f>ROUND(('WP USD'!AK47/'WP USD'!$C$1+'WP EUR'!AK47/'WP EUR'!$C$1+'WP AZN'!AK47/'WP AZN'!$C$1+GBP!AK44/GBP!$C$1),0)</f>
        <v>0</v>
      </c>
      <c r="AL47" s="6">
        <f>ROUND(('WP USD'!AL47/'WP USD'!$C$1+'WP EUR'!AL47/'WP EUR'!$C$1+'WP AZN'!AL47/'WP AZN'!$C$1+GBP!AL44/GBP!$C$1),0)</f>
        <v>0</v>
      </c>
      <c r="AM47" s="6">
        <f>ROUND(('WP USD'!AM47/'WP USD'!$C$1+'WP EUR'!AM47/'WP EUR'!$C$1+'WP AZN'!AM47/'WP AZN'!$C$1+GBP!AM44/GBP!$C$1),0)</f>
        <v>0</v>
      </c>
      <c r="AN47" s="6">
        <f>ROUND(('WP USD'!AN47/'WP USD'!$C$1+'WP EUR'!AN47/'WP EUR'!$C$1+'WP AZN'!AN47/'WP AZN'!$C$1+GBP!AN44/GBP!$C$1),0)</f>
        <v>0</v>
      </c>
      <c r="AO47" s="6">
        <f>ROUND(('WP USD'!AO47/'WP USD'!$C$1+'WP EUR'!AO47/'WP EUR'!$C$1+'WP AZN'!AO47/'WP AZN'!$C$1+GBP!AO44/GBP!$C$1),0)</f>
        <v>0</v>
      </c>
      <c r="AP47" s="6">
        <f>ROUND(('WP USD'!AP47/'WP USD'!$C$1+'WP EUR'!AP47/'WP EUR'!$C$1+'WP AZN'!AP47/'WP AZN'!$C$1+GBP!AP44/GBP!$C$1),0)</f>
        <v>0</v>
      </c>
      <c r="AQ47" s="6">
        <f>ROUND(('WP USD'!AQ47/'WP USD'!$C$1+'WP EUR'!AQ47/'WP EUR'!$C$1+'WP AZN'!AQ47/'WP AZN'!$C$1+GBP!AQ44/GBP!$C$1),0)</f>
        <v>0</v>
      </c>
      <c r="AR47" s="6">
        <f>ROUND(('WP USD'!AR47/'WP USD'!$C$1+'WP EUR'!AR47/'WP EUR'!$C$1+'WP AZN'!AR47/'WP AZN'!$C$1+GBP!AR44/GBP!$C$1),0)</f>
        <v>0</v>
      </c>
      <c r="AS47" s="6">
        <f>ROUND(('WP USD'!AS47/'WP USD'!$C$1+'WP EUR'!AS47/'WP EUR'!$C$1+'WP AZN'!AS47/'WP AZN'!$C$1+GBP!AS44/GBP!$C$1),0)</f>
        <v>0</v>
      </c>
      <c r="AT47" s="6">
        <f>ROUND(('WP USD'!AT47/'WP USD'!$C$1+'WP EUR'!AT47/'WP EUR'!$C$1+'WP AZN'!AT47/'WP AZN'!$C$1+GBP!AT44/GBP!$C$1),0)</f>
        <v>0</v>
      </c>
      <c r="AU47" s="6">
        <f>ROUND(('WP USD'!AU47/'WP USD'!$C$1+'WP EUR'!AU47/'WP EUR'!$C$1+'WP AZN'!AU47/'WP AZN'!$C$1+GBP!AU44/GBP!$C$1),0)</f>
        <v>0</v>
      </c>
      <c r="AV47" s="6">
        <f>ROUND(('WP USD'!AV47/'WP USD'!$C$1+'WP EUR'!AV47/'WP EUR'!$C$1+'WP AZN'!AV47/'WP AZN'!$C$1+GBP!AV44/GBP!$C$1),0)</f>
        <v>0</v>
      </c>
      <c r="AW47" s="6">
        <f>ROUND(('WP USD'!AW47/'WP USD'!$C$1+'WP EUR'!AW47/'WP EUR'!$C$1+'WP AZN'!AW47/'WP AZN'!$C$1+GBP!AW44/GBP!$C$1),0)</f>
        <v>0</v>
      </c>
      <c r="AX47" s="6">
        <f>ROUND(('WP USD'!AX47/'WP USD'!$C$1+'WP EUR'!AX47/'WP EUR'!$C$1+'WP AZN'!AX47/'WP AZN'!$C$1+GBP!AX44/GBP!$C$1),0)</f>
        <v>0</v>
      </c>
    </row>
    <row r="48" spans="1:50">
      <c r="A48" s="135" t="s">
        <v>11</v>
      </c>
      <c r="B48" s="136">
        <f>SUM(B37:B47)</f>
        <v>533969</v>
      </c>
      <c r="C48" s="136">
        <f>SUM(C37:C47)</f>
        <v>299438</v>
      </c>
      <c r="D48" s="136"/>
      <c r="E48" s="136">
        <f t="shared" ref="E48:AF48" si="12">SUM(E37:E47)</f>
        <v>157866</v>
      </c>
      <c r="F48" s="136">
        <f t="shared" si="12"/>
        <v>93115</v>
      </c>
      <c r="G48" s="136">
        <f t="shared" si="12"/>
        <v>211815</v>
      </c>
      <c r="H48" s="136">
        <f t="shared" si="12"/>
        <v>52695</v>
      </c>
      <c r="I48" s="136">
        <f t="shared" si="12"/>
        <v>46478</v>
      </c>
      <c r="J48" s="136">
        <f t="shared" si="12"/>
        <v>45999</v>
      </c>
      <c r="K48" s="136">
        <f t="shared" si="12"/>
        <v>45785</v>
      </c>
      <c r="L48" s="136">
        <f t="shared" si="12"/>
        <v>43223</v>
      </c>
      <c r="M48" s="136">
        <f t="shared" si="12"/>
        <v>45785</v>
      </c>
      <c r="N48" s="136">
        <f t="shared" si="12"/>
        <v>43501</v>
      </c>
      <c r="O48" s="136">
        <f t="shared" si="12"/>
        <v>0</v>
      </c>
      <c r="P48" s="136">
        <f t="shared" si="12"/>
        <v>0</v>
      </c>
      <c r="Q48" s="136">
        <f t="shared" si="12"/>
        <v>4865</v>
      </c>
      <c r="R48" s="136">
        <f t="shared" si="12"/>
        <v>4865</v>
      </c>
      <c r="S48" s="136">
        <f t="shared" si="12"/>
        <v>4800</v>
      </c>
      <c r="T48" s="136">
        <f t="shared" si="12"/>
        <v>4800</v>
      </c>
      <c r="U48" s="136">
        <f t="shared" si="12"/>
        <v>10176</v>
      </c>
      <c r="V48" s="136">
        <f t="shared" si="12"/>
        <v>4841</v>
      </c>
      <c r="W48" s="136">
        <f t="shared" si="12"/>
        <v>0</v>
      </c>
      <c r="X48" s="136">
        <f t="shared" si="12"/>
        <v>0</v>
      </c>
      <c r="Y48" s="136">
        <f t="shared" si="12"/>
        <v>0</v>
      </c>
      <c r="Z48" s="136">
        <f t="shared" si="12"/>
        <v>0</v>
      </c>
      <c r="AA48" s="136">
        <f t="shared" si="12"/>
        <v>0</v>
      </c>
      <c r="AB48" s="136">
        <f t="shared" si="12"/>
        <v>0</v>
      </c>
      <c r="AC48" s="136">
        <f t="shared" si="12"/>
        <v>1081</v>
      </c>
      <c r="AD48" s="136">
        <f t="shared" si="12"/>
        <v>1081</v>
      </c>
      <c r="AE48" s="136">
        <f t="shared" si="12"/>
        <v>5318</v>
      </c>
      <c r="AF48" s="136">
        <f t="shared" si="12"/>
        <v>5318</v>
      </c>
      <c r="AG48" s="6">
        <f>ROUND(('WP USD'!AG48/'WP USD'!$C$1+'WP EUR'!AG48/'WP EUR'!$C$1+'WP AZN'!AG48/'WP AZN'!$C$1+GBP!AG45/GBP!$C$1),0)</f>
        <v>0</v>
      </c>
      <c r="AH48" s="6">
        <f>ROUND(('WP USD'!AH48/'WP USD'!$C$1+'WP EUR'!AH48/'WP EUR'!$C$1+'WP AZN'!AH48/'WP AZN'!$C$1+GBP!AH45/GBP!$C$1),0)</f>
        <v>0</v>
      </c>
      <c r="AI48" s="6">
        <f>ROUND(('WP USD'!AI48/'WP USD'!$C$1+'WP EUR'!AI48/'WP EUR'!$C$1+'WP AZN'!AI48/'WP AZN'!$C$1+GBP!AI45/GBP!$C$1),0)</f>
        <v>0</v>
      </c>
      <c r="AJ48" s="6">
        <f>ROUND(('WP USD'!AJ48/'WP USD'!$C$1+'WP EUR'!AJ48/'WP EUR'!$C$1+'WP AZN'!AJ48/'WP AZN'!$C$1+GBP!AJ45/GBP!$C$1),0)</f>
        <v>0</v>
      </c>
      <c r="AK48" s="6">
        <f>ROUND(('WP USD'!AK48/'WP USD'!$C$1+'WP EUR'!AK48/'WP EUR'!$C$1+'WP AZN'!AK48/'WP AZN'!$C$1+GBP!AK45/GBP!$C$1),0)</f>
        <v>0</v>
      </c>
      <c r="AL48" s="6">
        <f>ROUND(('WP USD'!AL48/'WP USD'!$C$1+'WP EUR'!AL48/'WP EUR'!$C$1+'WP AZN'!AL48/'WP AZN'!$C$1+GBP!AL45/GBP!$C$1),0)</f>
        <v>0</v>
      </c>
      <c r="AM48" s="6">
        <f>ROUND(('WP USD'!AM48/'WP USD'!$C$1+'WP EUR'!AM48/'WP EUR'!$C$1+'WP AZN'!AM48/'WP AZN'!$C$1+GBP!AM45/GBP!$C$1),0)</f>
        <v>0</v>
      </c>
      <c r="AN48" s="6">
        <f>ROUND(('WP USD'!AN48/'WP USD'!$C$1+'WP EUR'!AN48/'WP EUR'!$C$1+'WP AZN'!AN48/'WP AZN'!$C$1+GBP!AN45/GBP!$C$1),0)</f>
        <v>0</v>
      </c>
      <c r="AO48" s="6">
        <f>ROUND(('WP USD'!AO48/'WP USD'!$C$1+'WP EUR'!AO48/'WP EUR'!$C$1+'WP AZN'!AO48/'WP AZN'!$C$1+GBP!AO45/GBP!$C$1),0)</f>
        <v>0</v>
      </c>
      <c r="AP48" s="6">
        <f>ROUND(('WP USD'!AP48/'WP USD'!$C$1+'WP EUR'!AP48/'WP EUR'!$C$1+'WP AZN'!AP48/'WP AZN'!$C$1+GBP!AP45/GBP!$C$1),0)</f>
        <v>0</v>
      </c>
      <c r="AQ48" s="6">
        <f>ROUND(('WP USD'!AQ48/'WP USD'!$C$1+'WP EUR'!AQ48/'WP EUR'!$C$1+'WP AZN'!AQ48/'WP AZN'!$C$1+GBP!AQ45/GBP!$C$1),0)</f>
        <v>0</v>
      </c>
      <c r="AR48" s="6">
        <f>ROUND(('WP USD'!AR48/'WP USD'!$C$1+'WP EUR'!AR48/'WP EUR'!$C$1+'WP AZN'!AR48/'WP AZN'!$C$1+GBP!AR45/GBP!$C$1),0)</f>
        <v>0</v>
      </c>
      <c r="AS48" s="6">
        <f>ROUND(('WP USD'!AS48/'WP USD'!$C$1+'WP EUR'!AS48/'WP EUR'!$C$1+'WP AZN'!AS48/'WP AZN'!$C$1+GBP!AS45/GBP!$C$1),0)</f>
        <v>0</v>
      </c>
      <c r="AT48" s="6">
        <f>ROUND(('WP USD'!AT48/'WP USD'!$C$1+'WP EUR'!AT48/'WP EUR'!$C$1+'WP AZN'!AT48/'WP AZN'!$C$1+GBP!AT45/GBP!$C$1),0)</f>
        <v>0</v>
      </c>
      <c r="AU48" s="6">
        <f>ROUND(('WP USD'!AU48/'WP USD'!$C$1+'WP EUR'!AU48/'WP EUR'!$C$1+'WP AZN'!AU48/'WP AZN'!$C$1+GBP!AU45/GBP!$C$1),0)</f>
        <v>0</v>
      </c>
      <c r="AV48" s="6">
        <f>ROUND(('WP USD'!AV48/'WP USD'!$C$1+'WP EUR'!AV48/'WP EUR'!$C$1+'WP AZN'!AV48/'WP AZN'!$C$1+GBP!AV45/GBP!$C$1),0)</f>
        <v>0</v>
      </c>
      <c r="AW48" s="6">
        <f>ROUND(('WP USD'!AW48/'WP USD'!$C$1+'WP EUR'!AW48/'WP EUR'!$C$1+'WP AZN'!AW48/'WP AZN'!$C$1+GBP!AW45/GBP!$C$1),0)</f>
        <v>0</v>
      </c>
      <c r="AX48" s="6">
        <f>ROUND(('WP USD'!AX48/'WP USD'!$C$1+'WP EUR'!AX48/'WP EUR'!$C$1+'WP AZN'!AX48/'WP AZN'!$C$1+GBP!AX45/GBP!$C$1),0)</f>
        <v>0</v>
      </c>
    </row>
    <row r="49" spans="1:50">
      <c r="C49" s="6">
        <f t="shared" si="11"/>
        <v>0</v>
      </c>
      <c r="E49" s="6">
        <f>ROUND(('WP USD'!E49/'WP USD'!$C$1+'WP EUR'!E49/'WP EUR'!$C$1+'WP AZN'!E49/'WP AZN'!$C$1+GBP!E46/GBP!$C$1),0)</f>
        <v>157866</v>
      </c>
      <c r="F49" s="6">
        <f>ROUND(('WP USD'!F49/'WP USD'!$C$1+'WP EUR'!F49/'WP EUR'!$C$1+'WP AZN'!F49/'WP AZN'!$C$1+GBP!F46/GBP!$C$1),0)</f>
        <v>0</v>
      </c>
      <c r="H49" s="6">
        <f>ROUND(('WP USD'!H49/'WP USD'!$C$1+'WP EUR'!H49/'WP EUR'!$C$1+'WP AZN'!H49/'WP AZN'!$C$1+GBP!H46/GBP!$C$1),0)</f>
        <v>0</v>
      </c>
      <c r="I49" s="6">
        <f>ROUND(('WP USD'!I49/'WP USD'!$C$1+'WP EUR'!I49/'WP EUR'!$C$1+'WP AZN'!I49/'WP AZN'!$C$1+GBP!I46/GBP!$C$1),0)</f>
        <v>0</v>
      </c>
      <c r="J49" s="6">
        <f>ROUND(('WP USD'!J49/'WP USD'!$C$1+'WP EUR'!J49/'WP EUR'!$C$1+'WP AZN'!J49/'WP AZN'!$C$1+GBP!J46/GBP!$C$1),0)</f>
        <v>0</v>
      </c>
      <c r="K49" s="6">
        <f>ROUND(('WP USD'!K49/'WP USD'!$C$1+'WP EUR'!K49/'WP EUR'!$C$1+'WP AZN'!K49/'WP AZN'!$C$1+GBP!K46/GBP!$C$1),0)</f>
        <v>0</v>
      </c>
      <c r="L49" s="6">
        <f>ROUND(('WP USD'!L49/'WP USD'!$C$1+'WP EUR'!L49/'WP EUR'!$C$1+'WP AZN'!L49/'WP AZN'!$C$1+GBP!L46/GBP!$C$1),0)</f>
        <v>0</v>
      </c>
      <c r="M49" s="6">
        <f>ROUND(('WP USD'!M49/'WP USD'!$C$1+'WP EUR'!M49/'WP EUR'!$C$1+'WP AZN'!M49/'WP AZN'!$C$1+GBP!M46/GBP!$C$1),0)</f>
        <v>0</v>
      </c>
      <c r="N49" s="6">
        <f>ROUND(('WP USD'!N49/'WP USD'!$C$1+'WP EUR'!N49/'WP EUR'!$C$1+'WP AZN'!N49/'WP AZN'!$C$1+GBP!N46/GBP!$C$1),0)</f>
        <v>0</v>
      </c>
      <c r="O49" s="6">
        <f>ROUND(('WP USD'!O49/'WP USD'!$C$1+'WP EUR'!O49/'WP EUR'!$C$1+'WP AZN'!O49/'WP AZN'!$C$1+GBP!O46/GBP!$C$1),0)</f>
        <v>0</v>
      </c>
      <c r="P49" s="6">
        <f>ROUND(('WP USD'!P49/'WP USD'!$C$1+'WP EUR'!P49/'WP EUR'!$C$1+'WP AZN'!P49/'WP AZN'!$C$1+GBP!P46/GBP!$C$1),0)</f>
        <v>0</v>
      </c>
      <c r="Q49" s="6">
        <f>ROUND(('WP USD'!Q49/'WP USD'!$C$1+'WP EUR'!Q49/'WP EUR'!$C$1+'WP AZN'!Q49/'WP AZN'!$C$1+GBP!Q46/GBP!$C$1),0)</f>
        <v>0</v>
      </c>
      <c r="R49" s="6">
        <f>ROUND(('WP USD'!R49/'WP USD'!$C$1+'WP EUR'!R49/'WP EUR'!$C$1+'WP AZN'!R49/'WP AZN'!$C$1+GBP!R46/GBP!$C$1),0)</f>
        <v>0</v>
      </c>
      <c r="S49" s="6">
        <f>ROUND(('WP USD'!S49/'WP USD'!$C$1+'WP EUR'!S49/'WP EUR'!$C$1+'WP AZN'!S49/'WP AZN'!$C$1+GBP!S46/GBP!$C$1),0)</f>
        <v>4800</v>
      </c>
      <c r="T49" s="6">
        <f>ROUND(('WP USD'!T49/'WP USD'!$C$1+'WP EUR'!T49/'WP EUR'!$C$1+'WP AZN'!T49/'WP AZN'!$C$1+GBP!T46/GBP!$C$1),0)</f>
        <v>0</v>
      </c>
      <c r="U49" s="6">
        <f>ROUND(('WP USD'!U49/'WP USD'!$C$1+'WP EUR'!U49/'WP EUR'!$C$1+'WP AZN'!U49/'WP AZN'!$C$1+GBP!U46/GBP!$C$1),0)</f>
        <v>10176</v>
      </c>
      <c r="V49" s="6">
        <f>ROUND(('WP USD'!V49/'WP USD'!$C$1+'WP EUR'!V49/'WP EUR'!$C$1+'WP AZN'!V49/'WP AZN'!$C$1+GBP!V46/GBP!$C$1),0)</f>
        <v>0</v>
      </c>
      <c r="W49" s="6">
        <f>ROUND(('WP USD'!W49/'WP USD'!$C$1+'WP EUR'!W49/'WP EUR'!$C$1+'WP AZN'!W49/'WP AZN'!$C$1+GBP!W46/GBP!$C$1),0)</f>
        <v>0</v>
      </c>
      <c r="X49" s="6">
        <f>ROUND(('WP USD'!X49/'WP USD'!$C$1+'WP EUR'!X49/'WP EUR'!$C$1+'WP AZN'!X49/'WP AZN'!$C$1+GBP!X46/GBP!$C$1),0)</f>
        <v>0</v>
      </c>
      <c r="Y49" s="6">
        <f>ROUND(('WP USD'!Y49/'WP USD'!$C$1+'WP EUR'!Y49/'WP EUR'!$C$1+'WP AZN'!Y49/'WP AZN'!$C$1+GBP!Y46/GBP!$C$1),0)</f>
        <v>0</v>
      </c>
      <c r="Z49" s="6">
        <f>ROUND(('WP USD'!Z49/'WP USD'!$C$1+'WP EUR'!Z49/'WP EUR'!$C$1+'WP AZN'!Z49/'WP AZN'!$C$1+GBP!Z46/GBP!$C$1),0)</f>
        <v>0</v>
      </c>
      <c r="AA49" s="6">
        <f>ROUND(('WP USD'!AA49/'WP USD'!$C$1+'WP EUR'!AA49/'WP EUR'!$C$1+'WP AZN'!AA49/'WP AZN'!$C$1+GBP!AA46/GBP!$C$1),0)</f>
        <v>0</v>
      </c>
      <c r="AB49" s="6">
        <f>ROUND(('WP USD'!AB49/'WP USD'!$C$1+'WP EUR'!AB49/'WP EUR'!$C$1+'WP AZN'!AB49/'WP AZN'!$C$1+GBP!AB46/GBP!$C$1),0)</f>
        <v>0</v>
      </c>
      <c r="AC49" s="6">
        <f>ROUND(('WP USD'!AC49/'WP USD'!$C$1+'WP EUR'!AC49/'WP EUR'!$C$1+'WP AZN'!AC49/'WP AZN'!$C$1+GBP!AC46/GBP!$C$1),0)</f>
        <v>0</v>
      </c>
      <c r="AD49" s="6">
        <f>ROUND(('WP USD'!AD49/'WP USD'!$C$1+'WP EUR'!AD49/'WP EUR'!$C$1+'WP AZN'!AD49/'WP AZN'!$C$1+GBP!AD46/GBP!$C$1),0)</f>
        <v>0</v>
      </c>
      <c r="AE49" s="6">
        <f>ROUND(('WP USD'!AE49/'WP USD'!$C$1+'WP EUR'!AE49/'WP EUR'!$C$1+'WP AZN'!AE49/'WP AZN'!$C$1+GBP!AE46/GBP!$C$1),0)</f>
        <v>0</v>
      </c>
      <c r="AF49" s="6">
        <f>ROUND(('WP USD'!AF49/'WP USD'!$C$1+'WP EUR'!AF49/'WP EUR'!$C$1+'WP AZN'!AF49/'WP AZN'!$C$1+GBP!AF46/GBP!$C$1),0)</f>
        <v>0</v>
      </c>
      <c r="AG49" s="6">
        <f>ROUND(('WP USD'!AG49/'WP USD'!$C$1+'WP EUR'!AG49/'WP EUR'!$C$1+'WP AZN'!AG49/'WP AZN'!$C$1+GBP!AG46/GBP!$C$1),0)</f>
        <v>0</v>
      </c>
      <c r="AH49" s="6">
        <f>ROUND(('WP USD'!AH49/'WP USD'!$C$1+'WP EUR'!AH49/'WP EUR'!$C$1+'WP AZN'!AH49/'WP AZN'!$C$1+GBP!AH46/GBP!$C$1),0)</f>
        <v>0</v>
      </c>
      <c r="AI49" s="6">
        <f>ROUND(('WP USD'!AI49/'WP USD'!$C$1+'WP EUR'!AI49/'WP EUR'!$C$1+'WP AZN'!AI49/'WP AZN'!$C$1+GBP!AI46/GBP!$C$1),0)</f>
        <v>0</v>
      </c>
      <c r="AJ49" s="6">
        <f>ROUND(('WP USD'!AJ49/'WP USD'!$C$1+'WP EUR'!AJ49/'WP EUR'!$C$1+'WP AZN'!AJ49/'WP AZN'!$C$1+GBP!AJ46/GBP!$C$1),0)</f>
        <v>0</v>
      </c>
      <c r="AK49" s="6">
        <f>ROUND(('WP USD'!AK49/'WP USD'!$C$1+'WP EUR'!AK49/'WP EUR'!$C$1+'WP AZN'!AK49/'WP AZN'!$C$1+GBP!AK46/GBP!$C$1),0)</f>
        <v>0</v>
      </c>
      <c r="AL49" s="6">
        <f>ROUND(('WP USD'!AL49/'WP USD'!$C$1+'WP EUR'!AL49/'WP EUR'!$C$1+'WP AZN'!AL49/'WP AZN'!$C$1+GBP!AL46/GBP!$C$1),0)</f>
        <v>0</v>
      </c>
      <c r="AM49" s="6">
        <f>ROUND(('WP USD'!AM49/'WP USD'!$C$1+'WP EUR'!AM49/'WP EUR'!$C$1+'WP AZN'!AM49/'WP AZN'!$C$1+GBP!AM46/GBP!$C$1),0)</f>
        <v>0</v>
      </c>
      <c r="AN49" s="6">
        <f>ROUND(('WP USD'!AN49/'WP USD'!$C$1+'WP EUR'!AN49/'WP EUR'!$C$1+'WP AZN'!AN49/'WP AZN'!$C$1+GBP!AN46/GBP!$C$1),0)</f>
        <v>0</v>
      </c>
      <c r="AO49" s="6">
        <f>ROUND(('WP USD'!AO49/'WP USD'!$C$1+'WP EUR'!AO49/'WP EUR'!$C$1+'WP AZN'!AO49/'WP AZN'!$C$1+GBP!AO46/GBP!$C$1),0)</f>
        <v>0</v>
      </c>
      <c r="AP49" s="6">
        <f>ROUND(('WP USD'!AP49/'WP USD'!$C$1+'WP EUR'!AP49/'WP EUR'!$C$1+'WP AZN'!AP49/'WP AZN'!$C$1+GBP!AP46/GBP!$C$1),0)</f>
        <v>0</v>
      </c>
      <c r="AQ49" s="6">
        <f>ROUND(('WP USD'!AQ49/'WP USD'!$C$1+'WP EUR'!AQ49/'WP EUR'!$C$1+'WP AZN'!AQ49/'WP AZN'!$C$1+GBP!AQ46/GBP!$C$1),0)</f>
        <v>0</v>
      </c>
      <c r="AR49" s="6">
        <f>ROUND(('WP USD'!AR49/'WP USD'!$C$1+'WP EUR'!AR49/'WP EUR'!$C$1+'WP AZN'!AR49/'WP AZN'!$C$1+GBP!AR46/GBP!$C$1),0)</f>
        <v>0</v>
      </c>
      <c r="AS49" s="6">
        <f>ROUND(('WP USD'!AS49/'WP USD'!$C$1+'WP EUR'!AS49/'WP EUR'!$C$1+'WP AZN'!AS49/'WP AZN'!$C$1+GBP!AS46/GBP!$C$1),0)</f>
        <v>0</v>
      </c>
      <c r="AT49" s="6">
        <f>ROUND(('WP USD'!AT49/'WP USD'!$C$1+'WP EUR'!AT49/'WP EUR'!$C$1+'WP AZN'!AT49/'WP AZN'!$C$1+GBP!AT46/GBP!$C$1),0)</f>
        <v>0</v>
      </c>
      <c r="AU49" s="6">
        <f>ROUND(('WP USD'!AU49/'WP USD'!$C$1+'WP EUR'!AU49/'WP EUR'!$C$1+'WP AZN'!AU49/'WP AZN'!$C$1+GBP!AU46/GBP!$C$1),0)</f>
        <v>0</v>
      </c>
      <c r="AV49" s="6">
        <f>ROUND(('WP USD'!AV49/'WP USD'!$C$1+'WP EUR'!AV49/'WP EUR'!$C$1+'WP AZN'!AV49/'WP AZN'!$C$1+GBP!AV46/GBP!$C$1),0)</f>
        <v>0</v>
      </c>
      <c r="AW49" s="6">
        <f>ROUND(('WP USD'!AW49/'WP USD'!$C$1+'WP EUR'!AW49/'WP EUR'!$C$1+'WP AZN'!AW49/'WP AZN'!$C$1+GBP!AW46/GBP!$C$1),0)</f>
        <v>0</v>
      </c>
      <c r="AX49" s="6">
        <f>ROUND(('WP USD'!AX49/'WP USD'!$C$1+'WP EUR'!AX49/'WP EUR'!$C$1+'WP AZN'!AX49/'WP AZN'!$C$1+GBP!AX46/GBP!$C$1),0)</f>
        <v>0</v>
      </c>
    </row>
    <row r="50" spans="1:50" ht="30">
      <c r="A50" s="131" t="s">
        <v>12</v>
      </c>
      <c r="B50" s="6">
        <f t="shared" si="11"/>
        <v>0</v>
      </c>
      <c r="C50" s="6">
        <f t="shared" si="11"/>
        <v>0</v>
      </c>
      <c r="E50" s="6">
        <f>ROUND(('WP USD'!E50/'WP USD'!$C$1+'WP EUR'!E50/'WP EUR'!$C$1+'WP AZN'!E50/'WP AZN'!$C$1+GBP!E47/GBP!$C$1),0)</f>
        <v>0</v>
      </c>
      <c r="F50" s="6">
        <f>ROUND(('WP USD'!F50/'WP USD'!$C$1+'WP EUR'!F50/'WP EUR'!$C$1+'WP AZN'!F50/'WP AZN'!$C$1+GBP!F47/GBP!$C$1),0)</f>
        <v>0</v>
      </c>
      <c r="G50" s="6">
        <f>ROUND(('WP USD'!G50/'WP USD'!$C$1+'WP EUR'!G50/'WP EUR'!$C$1+'WP AZN'!G50/'WP AZN'!$C$1+GBP!G47/GBP!$C$1),0)</f>
        <v>0</v>
      </c>
      <c r="H50" s="6">
        <f>ROUND(('WP USD'!H50/'WP USD'!$C$1+'WP EUR'!H50/'WP EUR'!$C$1+'WP AZN'!H50/'WP AZN'!$C$1+GBP!H47/GBP!$C$1),0)</f>
        <v>0</v>
      </c>
      <c r="I50" s="6">
        <f>ROUND(('WP USD'!I50/'WP USD'!$C$1+'WP EUR'!I50/'WP EUR'!$C$1+'WP AZN'!I50/'WP AZN'!$C$1+GBP!I47/GBP!$C$1),0)</f>
        <v>0</v>
      </c>
      <c r="J50" s="6">
        <f>ROUND(('WP USD'!J50/'WP USD'!$C$1+'WP EUR'!J50/'WP EUR'!$C$1+'WP AZN'!J50/'WP AZN'!$C$1+GBP!J47/GBP!$C$1),0)</f>
        <v>0</v>
      </c>
      <c r="K50" s="6">
        <f>ROUND(('WP USD'!K50/'WP USD'!$C$1+'WP EUR'!K50/'WP EUR'!$C$1+'WP AZN'!K50/'WP AZN'!$C$1+GBP!K47/GBP!$C$1),0)</f>
        <v>0</v>
      </c>
      <c r="L50" s="6">
        <f>ROUND(('WP USD'!L50/'WP USD'!$C$1+'WP EUR'!L50/'WP EUR'!$C$1+'WP AZN'!L50/'WP AZN'!$C$1+GBP!L47/GBP!$C$1),0)</f>
        <v>0</v>
      </c>
      <c r="M50" s="6">
        <f>ROUND(('WP USD'!M50/'WP USD'!$C$1+'WP EUR'!M50/'WP EUR'!$C$1+'WP AZN'!M50/'WP AZN'!$C$1+GBP!M47/GBP!$C$1),0)</f>
        <v>0</v>
      </c>
      <c r="N50" s="6">
        <f>ROUND(('WP USD'!N50/'WP USD'!$C$1+'WP EUR'!N50/'WP EUR'!$C$1+'WP AZN'!N50/'WP AZN'!$C$1+GBP!N47/GBP!$C$1),0)</f>
        <v>0</v>
      </c>
      <c r="O50" s="6">
        <f>ROUND(('WP USD'!O50/'WP USD'!$C$1+'WP EUR'!O50/'WP EUR'!$C$1+'WP AZN'!O50/'WP AZN'!$C$1+GBP!O47/GBP!$C$1),0)</f>
        <v>0</v>
      </c>
      <c r="P50" s="6">
        <f>ROUND(('WP USD'!P50/'WP USD'!$C$1+'WP EUR'!P50/'WP EUR'!$C$1+'WP AZN'!P50/'WP AZN'!$C$1+GBP!P47/GBP!$C$1),0)</f>
        <v>0</v>
      </c>
      <c r="Q50" s="6">
        <f>ROUND(('WP USD'!Q50/'WP USD'!$C$1+'WP EUR'!Q50/'WP EUR'!$C$1+'WP AZN'!Q50/'WP AZN'!$C$1+GBP!Q47/GBP!$C$1),0)</f>
        <v>0</v>
      </c>
      <c r="R50" s="6">
        <f>ROUND(('WP USD'!R50/'WP USD'!$C$1+'WP EUR'!R50/'WP EUR'!$C$1+'WP AZN'!R50/'WP AZN'!$C$1+GBP!R47/GBP!$C$1),0)</f>
        <v>0</v>
      </c>
      <c r="S50" s="6">
        <f>ROUND(('WP USD'!S50/'WP USD'!$C$1+'WP EUR'!S50/'WP EUR'!$C$1+'WP AZN'!S50/'WP AZN'!$C$1+GBP!S47/GBP!$C$1),0)</f>
        <v>0</v>
      </c>
      <c r="T50" s="6">
        <f>ROUND(('WP USD'!T50/'WP USD'!$C$1+'WP EUR'!T50/'WP EUR'!$C$1+'WP AZN'!T50/'WP AZN'!$C$1+GBP!T47/GBP!$C$1),0)</f>
        <v>0</v>
      </c>
      <c r="U50" s="6">
        <f>ROUND(('WP USD'!U50/'WP USD'!$C$1+'WP EUR'!U50/'WP EUR'!$C$1+'WP AZN'!U50/'WP AZN'!$C$1+GBP!U47/GBP!$C$1),0)</f>
        <v>0</v>
      </c>
      <c r="V50" s="6">
        <f>ROUND(('WP USD'!V50/'WP USD'!$C$1+'WP EUR'!V50/'WP EUR'!$C$1+'WP AZN'!V50/'WP AZN'!$C$1+GBP!V47/GBP!$C$1),0)</f>
        <v>0</v>
      </c>
      <c r="W50" s="6">
        <f>ROUND(('WP USD'!W50/'WP USD'!$C$1+'WP EUR'!W50/'WP EUR'!$C$1+'WP AZN'!W50/'WP AZN'!$C$1+GBP!W47/GBP!$C$1),0)</f>
        <v>0</v>
      </c>
      <c r="X50" s="6">
        <f>ROUND(('WP USD'!X50/'WP USD'!$C$1+'WP EUR'!X50/'WP EUR'!$C$1+'WP AZN'!X50/'WP AZN'!$C$1+GBP!X47/GBP!$C$1),0)</f>
        <v>0</v>
      </c>
      <c r="Y50" s="6">
        <f>ROUND(('WP USD'!Y50/'WP USD'!$C$1+'WP EUR'!Y50/'WP EUR'!$C$1+'WP AZN'!Y50/'WP AZN'!$C$1+GBP!Y47/GBP!$C$1),0)</f>
        <v>0</v>
      </c>
      <c r="Z50" s="6">
        <f>ROUND(('WP USD'!Z50/'WP USD'!$C$1+'WP EUR'!Z50/'WP EUR'!$C$1+'WP AZN'!Z50/'WP AZN'!$C$1+GBP!Z47/GBP!$C$1),0)</f>
        <v>0</v>
      </c>
      <c r="AA50" s="6">
        <f>ROUND(('WP USD'!AA50/'WP USD'!$C$1+'WP EUR'!AA50/'WP EUR'!$C$1+'WP AZN'!AA50/'WP AZN'!$C$1+GBP!AA47/GBP!$C$1),0)</f>
        <v>0</v>
      </c>
      <c r="AB50" s="6">
        <f>ROUND(('WP USD'!AB50/'WP USD'!$C$1+'WP EUR'!AB50/'WP EUR'!$C$1+'WP AZN'!AB50/'WP AZN'!$C$1+GBP!AB47/GBP!$C$1),0)</f>
        <v>0</v>
      </c>
      <c r="AC50" s="6">
        <f>ROUND(('WP USD'!AC50/'WP USD'!$C$1+'WP EUR'!AC50/'WP EUR'!$C$1+'WP AZN'!AC50/'WP AZN'!$C$1+GBP!AC47/GBP!$C$1),0)</f>
        <v>0</v>
      </c>
      <c r="AD50" s="6">
        <f>ROUND(('WP USD'!AD50/'WP USD'!$C$1+'WP EUR'!AD50/'WP EUR'!$C$1+'WP AZN'!AD50/'WP AZN'!$C$1+GBP!AD47/GBP!$C$1),0)</f>
        <v>0</v>
      </c>
      <c r="AE50" s="6">
        <f>ROUND(('WP USD'!AE50/'WP USD'!$C$1+'WP EUR'!AE50/'WP EUR'!$C$1+'WP AZN'!AE50/'WP AZN'!$C$1+GBP!AE47/GBP!$C$1),0)</f>
        <v>0</v>
      </c>
      <c r="AF50" s="6">
        <f>ROUND(('WP USD'!AF50/'WP USD'!$C$1+'WP EUR'!AF50/'WP EUR'!$C$1+'WP AZN'!AF50/'WP AZN'!$C$1+GBP!AF47/GBP!$C$1),0)</f>
        <v>0</v>
      </c>
      <c r="AG50" s="6">
        <f>ROUND(('WP USD'!AG50/'WP USD'!$C$1+'WP EUR'!AG50/'WP EUR'!$C$1+'WP AZN'!AG50/'WP AZN'!$C$1+GBP!AG47/GBP!$C$1),0)</f>
        <v>0</v>
      </c>
      <c r="AH50" s="6">
        <f>ROUND(('WP USD'!AH50/'WP USD'!$C$1+'WP EUR'!AH50/'WP EUR'!$C$1+'WP AZN'!AH50/'WP AZN'!$C$1+GBP!AH47/GBP!$C$1),0)</f>
        <v>0</v>
      </c>
      <c r="AI50" s="6">
        <f>ROUND(('WP USD'!AI50/'WP USD'!$C$1+'WP EUR'!AI50/'WP EUR'!$C$1+'WP AZN'!AI50/'WP AZN'!$C$1+GBP!AI47/GBP!$C$1),0)</f>
        <v>0</v>
      </c>
      <c r="AJ50" s="6">
        <f>ROUND(('WP USD'!AJ50/'WP USD'!$C$1+'WP EUR'!AJ50/'WP EUR'!$C$1+'WP AZN'!AJ50/'WP AZN'!$C$1+GBP!AJ47/GBP!$C$1),0)</f>
        <v>0</v>
      </c>
      <c r="AK50" s="6">
        <f>ROUND(('WP USD'!AK50/'WP USD'!$C$1+'WP EUR'!AK50/'WP EUR'!$C$1+'WP AZN'!AK50/'WP AZN'!$C$1+GBP!AK47/GBP!$C$1),0)</f>
        <v>0</v>
      </c>
      <c r="AL50" s="6">
        <f>ROUND(('WP USD'!AL50/'WP USD'!$C$1+'WP EUR'!AL50/'WP EUR'!$C$1+'WP AZN'!AL50/'WP AZN'!$C$1+GBP!AL47/GBP!$C$1),0)</f>
        <v>0</v>
      </c>
      <c r="AM50" s="6">
        <f>ROUND(('WP USD'!AM50/'WP USD'!$C$1+'WP EUR'!AM50/'WP EUR'!$C$1+'WP AZN'!AM50/'WP AZN'!$C$1+GBP!AM47/GBP!$C$1),0)</f>
        <v>0</v>
      </c>
      <c r="AN50" s="6">
        <f>ROUND(('WP USD'!AN50/'WP USD'!$C$1+'WP EUR'!AN50/'WP EUR'!$C$1+'WP AZN'!AN50/'WP AZN'!$C$1+GBP!AN47/GBP!$C$1),0)</f>
        <v>0</v>
      </c>
      <c r="AO50" s="6">
        <f>ROUND(('WP USD'!AO50/'WP USD'!$C$1+'WP EUR'!AO50/'WP EUR'!$C$1+'WP AZN'!AO50/'WP AZN'!$C$1+GBP!AO47/GBP!$C$1),0)</f>
        <v>0</v>
      </c>
      <c r="AP50" s="6">
        <f>ROUND(('WP USD'!AP50/'WP USD'!$C$1+'WP EUR'!AP50/'WP EUR'!$C$1+'WP AZN'!AP50/'WP AZN'!$C$1+GBP!AP47/GBP!$C$1),0)</f>
        <v>0</v>
      </c>
      <c r="AQ50" s="6">
        <f>ROUND(('WP USD'!AQ50/'WP USD'!$C$1+'WP EUR'!AQ50/'WP EUR'!$C$1+'WP AZN'!AQ50/'WP AZN'!$C$1+GBP!AQ47/GBP!$C$1),0)</f>
        <v>0</v>
      </c>
      <c r="AR50" s="6">
        <f>ROUND(('WP USD'!AR50/'WP USD'!$C$1+'WP EUR'!AR50/'WP EUR'!$C$1+'WP AZN'!AR50/'WP AZN'!$C$1+GBP!AR47/GBP!$C$1),0)</f>
        <v>0</v>
      </c>
      <c r="AS50" s="6">
        <f>ROUND(('WP USD'!AS50/'WP USD'!$C$1+'WP EUR'!AS50/'WP EUR'!$C$1+'WP AZN'!AS50/'WP AZN'!$C$1+GBP!AS47/GBP!$C$1),0)</f>
        <v>0</v>
      </c>
      <c r="AT50" s="6">
        <f>ROUND(('WP USD'!AT50/'WP USD'!$C$1+'WP EUR'!AT50/'WP EUR'!$C$1+'WP AZN'!AT50/'WP AZN'!$C$1+GBP!AT47/GBP!$C$1),0)</f>
        <v>0</v>
      </c>
      <c r="AU50" s="6">
        <f>ROUND(('WP USD'!AU50/'WP USD'!$C$1+'WP EUR'!AU50/'WP EUR'!$C$1+'WP AZN'!AU50/'WP AZN'!$C$1+GBP!AU47/GBP!$C$1),0)</f>
        <v>0</v>
      </c>
      <c r="AV50" s="6">
        <f>ROUND(('WP USD'!AV50/'WP USD'!$C$1+'WP EUR'!AV50/'WP EUR'!$C$1+'WP AZN'!AV50/'WP AZN'!$C$1+GBP!AV47/GBP!$C$1),0)</f>
        <v>0</v>
      </c>
      <c r="AW50" s="6">
        <f>ROUND(('WP USD'!AW50/'WP USD'!$C$1+'WP EUR'!AW50/'WP EUR'!$C$1+'WP AZN'!AW50/'WP AZN'!$C$1+GBP!AW47/GBP!$C$1),0)</f>
        <v>0</v>
      </c>
      <c r="AX50" s="6">
        <f>ROUND(('WP USD'!AX50/'WP USD'!$C$1+'WP EUR'!AX50/'WP EUR'!$C$1+'WP AZN'!AX50/'WP AZN'!$C$1+GBP!AX47/GBP!$C$1),0)</f>
        <v>0</v>
      </c>
    </row>
    <row r="51" spans="1:50">
      <c r="B51" s="6">
        <f t="shared" si="11"/>
        <v>0</v>
      </c>
      <c r="E51" s="6">
        <f>ROUND(('WP USD'!E51/'WP USD'!$C$1+'WP EUR'!E51/'WP EUR'!$C$1+'WP AZN'!E51/'WP AZN'!$C$1+GBP!E48/GBP!$C$1),0)</f>
        <v>0</v>
      </c>
      <c r="F51" s="6">
        <f>ROUND(('WP USD'!F51/'WP USD'!$C$1+'WP EUR'!F51/'WP EUR'!$C$1+'WP AZN'!F51/'WP AZN'!$C$1+GBP!F48/GBP!$C$1),0)</f>
        <v>0</v>
      </c>
      <c r="G51" s="6">
        <f>ROUND(('WP USD'!G51/'WP USD'!$C$1+'WP EUR'!G51/'WP EUR'!$C$1+'WP AZN'!G51/'WP AZN'!$C$1+GBP!G48/GBP!$C$1),0)</f>
        <v>0</v>
      </c>
      <c r="H51" s="6">
        <f>ROUND(('WP USD'!H51/'WP USD'!$C$1+'WP EUR'!H51/'WP EUR'!$C$1+'WP AZN'!H51/'WP AZN'!$C$1+GBP!H48/GBP!$C$1),0)</f>
        <v>0</v>
      </c>
      <c r="I51" s="6">
        <f>ROUND(('WP USD'!I51/'WP USD'!$C$1+'WP EUR'!I51/'WP EUR'!$C$1+'WP AZN'!I51/'WP AZN'!$C$1+GBP!I48/GBP!$C$1),0)</f>
        <v>0</v>
      </c>
      <c r="J51" s="6">
        <f>ROUND(('WP USD'!J51/'WP USD'!$C$1+'WP EUR'!J51/'WP EUR'!$C$1+'WP AZN'!J51/'WP AZN'!$C$1+GBP!J48/GBP!$C$1),0)</f>
        <v>0</v>
      </c>
      <c r="K51" s="6">
        <f>ROUND(('WP USD'!K51/'WP USD'!$C$1+'WP EUR'!K51/'WP EUR'!$C$1+'WP AZN'!K51/'WP AZN'!$C$1+GBP!K48/GBP!$C$1),0)</f>
        <v>0</v>
      </c>
      <c r="L51" s="6">
        <f>ROUND(('WP USD'!L51/'WP USD'!$C$1+'WP EUR'!L51/'WP EUR'!$C$1+'WP AZN'!L51/'WP AZN'!$C$1+GBP!L48/GBP!$C$1),0)</f>
        <v>0</v>
      </c>
      <c r="M51" s="6">
        <f>ROUND(('WP USD'!M51/'WP USD'!$C$1+'WP EUR'!M51/'WP EUR'!$C$1+'WP AZN'!M51/'WP AZN'!$C$1+GBP!M48/GBP!$C$1),0)</f>
        <v>0</v>
      </c>
      <c r="N51" s="6">
        <f>ROUND(('WP USD'!N51/'WP USD'!$C$1+'WP EUR'!N51/'WP EUR'!$C$1+'WP AZN'!N51/'WP AZN'!$C$1+GBP!N48/GBP!$C$1),0)</f>
        <v>0</v>
      </c>
      <c r="O51" s="6">
        <f>ROUND(('WP USD'!O51/'WP USD'!$C$1+'WP EUR'!O51/'WP EUR'!$C$1+'WP AZN'!O51/'WP AZN'!$C$1+GBP!O48/GBP!$C$1),0)</f>
        <v>0</v>
      </c>
      <c r="P51" s="6">
        <f>ROUND(('WP USD'!P51/'WP USD'!$C$1+'WP EUR'!P51/'WP EUR'!$C$1+'WP AZN'!P51/'WP AZN'!$C$1+GBP!P48/GBP!$C$1),0)</f>
        <v>0</v>
      </c>
      <c r="Q51" s="6">
        <f>ROUND(('WP USD'!Q51/'WP USD'!$C$1+'WP EUR'!Q51/'WP EUR'!$C$1+'WP AZN'!Q51/'WP AZN'!$C$1+GBP!Q48/GBP!$C$1),0)</f>
        <v>0</v>
      </c>
      <c r="R51" s="6">
        <f>ROUND(('WP USD'!R51/'WP USD'!$C$1+'WP EUR'!R51/'WP EUR'!$C$1+'WP AZN'!R51/'WP AZN'!$C$1+GBP!R48/GBP!$C$1),0)</f>
        <v>0</v>
      </c>
      <c r="S51" s="6">
        <f>ROUND(('WP USD'!S51/'WP USD'!$C$1+'WP EUR'!S51/'WP EUR'!$C$1+'WP AZN'!S51/'WP AZN'!$C$1+GBP!S48/GBP!$C$1),0)</f>
        <v>0</v>
      </c>
      <c r="T51" s="6">
        <f>ROUND(('WP USD'!T51/'WP USD'!$C$1+'WP EUR'!T51/'WP EUR'!$C$1+'WP AZN'!T51/'WP AZN'!$C$1+GBP!T48/GBP!$C$1),0)</f>
        <v>0</v>
      </c>
      <c r="U51" s="6">
        <f>ROUND(('WP USD'!U51/'WP USD'!$C$1+'WP EUR'!U51/'WP EUR'!$C$1+'WP AZN'!U51/'WP AZN'!$C$1+GBP!U48/GBP!$C$1),0)</f>
        <v>0</v>
      </c>
      <c r="V51" s="6">
        <f>ROUND(('WP USD'!V51/'WP USD'!$C$1+'WP EUR'!V51/'WP EUR'!$C$1+'WP AZN'!V51/'WP AZN'!$C$1+GBP!V48/GBP!$C$1),0)</f>
        <v>0</v>
      </c>
      <c r="W51" s="6">
        <f>ROUND(('WP USD'!W51/'WP USD'!$C$1+'WP EUR'!W51/'WP EUR'!$C$1+'WP AZN'!W51/'WP AZN'!$C$1+GBP!W48/GBP!$C$1),0)</f>
        <v>0</v>
      </c>
      <c r="X51" s="6">
        <f>ROUND(('WP USD'!X51/'WP USD'!$C$1+'WP EUR'!X51/'WP EUR'!$C$1+'WP AZN'!X51/'WP AZN'!$C$1+GBP!X48/GBP!$C$1),0)</f>
        <v>0</v>
      </c>
      <c r="Y51" s="6">
        <f>ROUND(('WP USD'!Y51/'WP USD'!$C$1+'WP EUR'!Y51/'WP EUR'!$C$1+'WP AZN'!Y51/'WP AZN'!$C$1+GBP!Y48/GBP!$C$1),0)</f>
        <v>0</v>
      </c>
      <c r="Z51" s="6">
        <f>ROUND(('WP USD'!Z51/'WP USD'!$C$1+'WP EUR'!Z51/'WP EUR'!$C$1+'WP AZN'!Z51/'WP AZN'!$C$1+GBP!Z48/GBP!$C$1),0)</f>
        <v>0</v>
      </c>
      <c r="AA51" s="6">
        <f>ROUND(('WP USD'!AA51/'WP USD'!$C$1+'WP EUR'!AA51/'WP EUR'!$C$1+'WP AZN'!AA51/'WP AZN'!$C$1+GBP!AA48/GBP!$C$1),0)</f>
        <v>0</v>
      </c>
      <c r="AB51" s="6">
        <f>ROUND(('WP USD'!AB51/'WP USD'!$C$1+'WP EUR'!AB51/'WP EUR'!$C$1+'WP AZN'!AB51/'WP AZN'!$C$1+GBP!AB48/GBP!$C$1),0)</f>
        <v>0</v>
      </c>
      <c r="AC51" s="6">
        <f>ROUND(('WP USD'!AC51/'WP USD'!$C$1+'WP EUR'!AC51/'WP EUR'!$C$1+'WP AZN'!AC51/'WP AZN'!$C$1+GBP!AC48/GBP!$C$1),0)</f>
        <v>0</v>
      </c>
      <c r="AD51" s="6">
        <f>ROUND(('WP USD'!AD51/'WP USD'!$C$1+'WP EUR'!AD51/'WP EUR'!$C$1+'WP AZN'!AD51/'WP AZN'!$C$1+GBP!AD48/GBP!$C$1),0)</f>
        <v>0</v>
      </c>
      <c r="AE51" s="6">
        <f>ROUND(('WP USD'!AE51/'WP USD'!$C$1+'WP EUR'!AE51/'WP EUR'!$C$1+'WP AZN'!AE51/'WP AZN'!$C$1+GBP!AE48/GBP!$C$1),0)</f>
        <v>0</v>
      </c>
      <c r="AF51" s="6">
        <f>ROUND(('WP USD'!AF51/'WP USD'!$C$1+'WP EUR'!AF51/'WP EUR'!$C$1+'WP AZN'!AF51/'WP AZN'!$C$1+GBP!AF48/GBP!$C$1),0)</f>
        <v>0</v>
      </c>
      <c r="AG51" s="6">
        <f>ROUND(('WP USD'!AG51/'WP USD'!$C$1+'WP EUR'!AG51/'WP EUR'!$C$1+'WP AZN'!AG51/'WP AZN'!$C$1+GBP!AG48/GBP!$C$1),0)</f>
        <v>0</v>
      </c>
      <c r="AH51" s="6">
        <f>ROUND(('WP USD'!AH51/'WP USD'!$C$1+'WP EUR'!AH51/'WP EUR'!$C$1+'WP AZN'!AH51/'WP AZN'!$C$1+GBP!AH48/GBP!$C$1),0)</f>
        <v>0</v>
      </c>
      <c r="AI51" s="6">
        <f>ROUND(('WP USD'!AI51/'WP USD'!$C$1+'WP EUR'!AI51/'WP EUR'!$C$1+'WP AZN'!AI51/'WP AZN'!$C$1+GBP!AI48/GBP!$C$1),0)</f>
        <v>0</v>
      </c>
      <c r="AJ51" s="6">
        <f>ROUND(('WP USD'!AJ51/'WP USD'!$C$1+'WP EUR'!AJ51/'WP EUR'!$C$1+'WP AZN'!AJ51/'WP AZN'!$C$1+GBP!AJ48/GBP!$C$1),0)</f>
        <v>0</v>
      </c>
      <c r="AK51" s="6">
        <f>ROUND(('WP USD'!AK51/'WP USD'!$C$1+'WP EUR'!AK51/'WP EUR'!$C$1+'WP AZN'!AK51/'WP AZN'!$C$1+GBP!AK48/GBP!$C$1),0)</f>
        <v>0</v>
      </c>
      <c r="AL51" s="6">
        <f>ROUND(('WP USD'!AL51/'WP USD'!$C$1+'WP EUR'!AL51/'WP EUR'!$C$1+'WP AZN'!AL51/'WP AZN'!$C$1+GBP!AL48/GBP!$C$1),0)</f>
        <v>0</v>
      </c>
      <c r="AM51" s="6">
        <f>ROUND(('WP USD'!AM51/'WP USD'!$C$1+'WP EUR'!AM51/'WP EUR'!$C$1+'WP AZN'!AM51/'WP AZN'!$C$1+GBP!AM48/GBP!$C$1),0)</f>
        <v>0</v>
      </c>
      <c r="AN51" s="6">
        <f>ROUND(('WP USD'!AN51/'WP USD'!$C$1+'WP EUR'!AN51/'WP EUR'!$C$1+'WP AZN'!AN51/'WP AZN'!$C$1+GBP!AN48/GBP!$C$1),0)</f>
        <v>0</v>
      </c>
      <c r="AO51" s="6">
        <f>ROUND(('WP USD'!AO51/'WP USD'!$C$1+'WP EUR'!AO51/'WP EUR'!$C$1+'WP AZN'!AO51/'WP AZN'!$C$1+GBP!AO48/GBP!$C$1),0)</f>
        <v>0</v>
      </c>
      <c r="AP51" s="6">
        <f>ROUND(('WP USD'!AP51/'WP USD'!$C$1+'WP EUR'!AP51/'WP EUR'!$C$1+'WP AZN'!AP51/'WP AZN'!$C$1+GBP!AP48/GBP!$C$1),0)</f>
        <v>0</v>
      </c>
      <c r="AQ51" s="6">
        <f>ROUND(('WP USD'!AQ51/'WP USD'!$C$1+'WP EUR'!AQ51/'WP EUR'!$C$1+'WP AZN'!AQ51/'WP AZN'!$C$1+GBP!AQ48/GBP!$C$1),0)</f>
        <v>0</v>
      </c>
      <c r="AR51" s="6">
        <f>ROUND(('WP USD'!AR51/'WP USD'!$C$1+'WP EUR'!AR51/'WP EUR'!$C$1+'WP AZN'!AR51/'WP AZN'!$C$1+GBP!AR48/GBP!$C$1),0)</f>
        <v>0</v>
      </c>
      <c r="AS51" s="6">
        <f>ROUND(('WP USD'!AS51/'WP USD'!$C$1+'WP EUR'!AS51/'WP EUR'!$C$1+'WP AZN'!AS51/'WP AZN'!$C$1+GBP!AS48/GBP!$C$1),0)</f>
        <v>0</v>
      </c>
      <c r="AT51" s="6">
        <f>ROUND(('WP USD'!AT51/'WP USD'!$C$1+'WP EUR'!AT51/'WP EUR'!$C$1+'WP AZN'!AT51/'WP AZN'!$C$1+GBP!AT48/GBP!$C$1),0)</f>
        <v>0</v>
      </c>
      <c r="AU51" s="6">
        <f>ROUND(('WP USD'!AU51/'WP USD'!$C$1+'WP EUR'!AU51/'WP EUR'!$C$1+'WP AZN'!AU51/'WP AZN'!$C$1+GBP!AU48/GBP!$C$1),0)</f>
        <v>0</v>
      </c>
      <c r="AV51" s="6">
        <f>ROUND(('WP USD'!AV51/'WP USD'!$C$1+'WP EUR'!AV51/'WP EUR'!$C$1+'WP AZN'!AV51/'WP AZN'!$C$1+GBP!AV48/GBP!$C$1),0)</f>
        <v>0</v>
      </c>
      <c r="AW51" s="6">
        <f>ROUND(('WP USD'!AW51/'WP USD'!$C$1+'WP EUR'!AW51/'WP EUR'!$C$1+'WP AZN'!AW51/'WP AZN'!$C$1+GBP!AW48/GBP!$C$1),0)</f>
        <v>0</v>
      </c>
      <c r="AX51" s="6">
        <f>ROUND(('WP USD'!AX51/'WP USD'!$C$1+'WP EUR'!AX51/'WP EUR'!$C$1+'WP AZN'!AX51/'WP AZN'!$C$1+GBP!AX48/GBP!$C$1),0)</f>
        <v>0</v>
      </c>
    </row>
    <row r="52" spans="1:50" ht="30">
      <c r="A52" s="131" t="s">
        <v>13</v>
      </c>
      <c r="B52" s="6">
        <f t="shared" si="11"/>
        <v>533968</v>
      </c>
      <c r="C52" s="6">
        <f t="shared" si="11"/>
        <v>299437</v>
      </c>
      <c r="E52" s="6">
        <f>ROUND(('WP USD'!E52/'WP USD'!$C$1+'WP EUR'!E52/'WP EUR'!$C$1+'WP AZN'!E52/'WP AZN'!$C$1+GBP!E49/GBP!$C$1),0)</f>
        <v>157866</v>
      </c>
      <c r="F52" s="6">
        <f>ROUND(('WP USD'!F52/'WP USD'!$C$1+'WP EUR'!F52/'WP EUR'!$C$1+'WP AZN'!F52/'WP AZN'!$C$1+GBP!F49/GBP!$C$1),0)</f>
        <v>93115</v>
      </c>
      <c r="G52" s="6">
        <f>ROUND(('WP USD'!G52/'WP USD'!$C$1+'WP EUR'!G52/'WP EUR'!$C$1+'WP AZN'!G52/'WP AZN'!$C$1+GBP!G49/GBP!$C$1),0)</f>
        <v>211815</v>
      </c>
      <c r="H52" s="6">
        <f>ROUND(('WP USD'!H52/'WP USD'!$C$1+'WP EUR'!H52/'WP EUR'!$C$1+'WP AZN'!H52/'WP AZN'!$C$1+GBP!H49/GBP!$C$1),0)</f>
        <v>52695</v>
      </c>
      <c r="I52" s="6">
        <f>ROUND(('WP USD'!I52/'WP USD'!$C$1+'WP EUR'!I52/'WP EUR'!$C$1+'WP AZN'!I52/'WP AZN'!$C$1+GBP!I49/GBP!$C$1),0)</f>
        <v>46478</v>
      </c>
      <c r="J52" s="6">
        <f>ROUND(('WP USD'!J52/'WP USD'!$C$1+'WP EUR'!J52/'WP EUR'!$C$1+'WP AZN'!J52/'WP AZN'!$C$1+GBP!J49/GBP!$C$1),0)</f>
        <v>45998</v>
      </c>
      <c r="K52" s="6">
        <f>ROUND(('WP USD'!K52/'WP USD'!$C$1+'WP EUR'!K52/'WP EUR'!$C$1+'WP AZN'!K52/'WP AZN'!$C$1+GBP!K49/GBP!$C$1),0)</f>
        <v>45785</v>
      </c>
      <c r="L52" s="6">
        <f>ROUND(('WP USD'!L52/'WP USD'!$C$1+'WP EUR'!L52/'WP EUR'!$C$1+'WP AZN'!L52/'WP AZN'!$C$1+GBP!L49/GBP!$C$1),0)</f>
        <v>43222</v>
      </c>
      <c r="M52" s="6">
        <f>ROUND(('WP USD'!M52/'WP USD'!$C$1+'WP EUR'!M52/'WP EUR'!$C$1+'WP AZN'!M52/'WP AZN'!$C$1+GBP!M49/GBP!$C$1),0)</f>
        <v>45785</v>
      </c>
      <c r="N52" s="6">
        <f>ROUND(('WP USD'!N52/'WP USD'!$C$1+'WP EUR'!N52/'WP EUR'!$C$1+'WP AZN'!N52/'WP AZN'!$C$1+GBP!N49/GBP!$C$1),0)</f>
        <v>43501</v>
      </c>
      <c r="O52" s="6">
        <f>ROUND(('WP USD'!O52/'WP USD'!$C$1+'WP EUR'!O52/'WP EUR'!$C$1+'WP AZN'!O52/'WP AZN'!$C$1+GBP!O49/GBP!$C$1),0)</f>
        <v>0</v>
      </c>
      <c r="P52" s="6">
        <f>ROUND(('WP USD'!P52/'WP USD'!$C$1+'WP EUR'!P52/'WP EUR'!$C$1+'WP AZN'!P52/'WP AZN'!$C$1+GBP!P49/GBP!$C$1),0)</f>
        <v>0</v>
      </c>
      <c r="Q52" s="6">
        <f>ROUND(('WP USD'!Q52/'WP USD'!$C$1+'WP EUR'!Q52/'WP EUR'!$C$1+'WP AZN'!Q52/'WP AZN'!$C$1+GBP!Q49/GBP!$C$1),0)</f>
        <v>4864</v>
      </c>
      <c r="R52" s="6">
        <f>ROUND(('WP USD'!R52/'WP USD'!$C$1+'WP EUR'!R52/'WP EUR'!$C$1+'WP AZN'!R52/'WP AZN'!$C$1+GBP!R49/GBP!$C$1),0)</f>
        <v>4865</v>
      </c>
      <c r="S52" s="6">
        <f>ROUND(('WP USD'!S52/'WP USD'!$C$1+'WP EUR'!S52/'WP EUR'!$C$1+'WP AZN'!S52/'WP AZN'!$C$1+GBP!S49/GBP!$C$1),0)</f>
        <v>4800</v>
      </c>
      <c r="T52" s="6">
        <f>ROUND(('WP USD'!T52/'WP USD'!$C$1+'WP EUR'!T52/'WP EUR'!$C$1+'WP AZN'!T52/'WP AZN'!$C$1+GBP!T49/GBP!$C$1),0)</f>
        <v>4800</v>
      </c>
      <c r="U52" s="6">
        <f>ROUND(('WP USD'!U52/'WP USD'!$C$1+'WP EUR'!U52/'WP EUR'!$C$1+'WP AZN'!U52/'WP AZN'!$C$1+GBP!U49/GBP!$C$1),0)</f>
        <v>10176</v>
      </c>
      <c r="V52" s="6">
        <f>ROUND(('WP USD'!V52/'WP USD'!$C$1+'WP EUR'!V52/'WP EUR'!$C$1+'WP AZN'!V52/'WP AZN'!$C$1+GBP!V49/GBP!$C$1),0)</f>
        <v>4842</v>
      </c>
      <c r="W52" s="6">
        <f>ROUND(('WP USD'!W52/'WP USD'!$C$1+'WP EUR'!W52/'WP EUR'!$C$1+'WP AZN'!W52/'WP AZN'!$C$1+GBP!W49/GBP!$C$1),0)</f>
        <v>0</v>
      </c>
      <c r="X52" s="6">
        <f>ROUND(('WP USD'!X52/'WP USD'!$C$1+'WP EUR'!X52/'WP EUR'!$C$1+'WP AZN'!X52/'WP AZN'!$C$1+GBP!X49/GBP!$C$1),0)</f>
        <v>0</v>
      </c>
      <c r="Y52" s="6">
        <f>ROUND(('WP USD'!Y52/'WP USD'!$C$1+'WP EUR'!Y52/'WP EUR'!$C$1+'WP AZN'!Y52/'WP AZN'!$C$1+GBP!Y49/GBP!$C$1),0)</f>
        <v>0</v>
      </c>
      <c r="Z52" s="6">
        <f>ROUND(('WP USD'!Z52/'WP USD'!$C$1+'WP EUR'!Z52/'WP EUR'!$C$1+'WP AZN'!Z52/'WP AZN'!$C$1+GBP!Z49/GBP!$C$1),0)</f>
        <v>0</v>
      </c>
      <c r="AA52" s="6">
        <f>ROUND(('WP USD'!AA52/'WP USD'!$C$1+'WP EUR'!AA52/'WP EUR'!$C$1+'WP AZN'!AA52/'WP AZN'!$C$1+GBP!AA49/GBP!$C$1),0)</f>
        <v>0</v>
      </c>
      <c r="AB52" s="6">
        <f>ROUND(('WP USD'!AB52/'WP USD'!$C$1+'WP EUR'!AB52/'WP EUR'!$C$1+'WP AZN'!AB52/'WP AZN'!$C$1+GBP!AB49/GBP!$C$1),0)</f>
        <v>0</v>
      </c>
      <c r="AC52" s="6">
        <f>ROUND(('WP USD'!AC52/'WP USD'!$C$1+'WP EUR'!AC52/'WP EUR'!$C$1+'WP AZN'!AC52/'WP AZN'!$C$1+GBP!AC49/GBP!$C$1),0)</f>
        <v>1081</v>
      </c>
      <c r="AD52" s="6">
        <f>ROUND(('WP USD'!AD52/'WP USD'!$C$1+'WP EUR'!AD52/'WP EUR'!$C$1+'WP AZN'!AD52/'WP AZN'!$C$1+GBP!AD49/GBP!$C$1),0)</f>
        <v>1081</v>
      </c>
      <c r="AE52" s="6">
        <f>ROUND(('WP USD'!AE52/'WP USD'!$C$1+'WP EUR'!AE52/'WP EUR'!$C$1+'WP AZN'!AE52/'WP AZN'!$C$1+GBP!AE49/GBP!$C$1),0)</f>
        <v>5318</v>
      </c>
      <c r="AF52" s="6">
        <f>ROUND(('WP USD'!AF52/'WP USD'!$C$1+'WP EUR'!AF52/'WP EUR'!$C$1+'WP AZN'!AF52/'WP AZN'!$C$1+GBP!AF49/GBP!$C$1),0)</f>
        <v>5318</v>
      </c>
      <c r="AG52" s="6">
        <f>ROUND(('WP USD'!AG52/'WP USD'!$C$1+'WP EUR'!AG52/'WP EUR'!$C$1+'WP AZN'!AG52/'WP AZN'!$C$1+GBP!AG49/GBP!$C$1),0)</f>
        <v>0</v>
      </c>
      <c r="AH52" s="6">
        <f>ROUND(('WP USD'!AH52/'WP USD'!$C$1+'WP EUR'!AH52/'WP EUR'!$C$1+'WP AZN'!AH52/'WP AZN'!$C$1+GBP!AH49/GBP!$C$1),0)</f>
        <v>0</v>
      </c>
      <c r="AI52" s="6">
        <f>ROUND(('WP USD'!AI52/'WP USD'!$C$1+'WP EUR'!AI52/'WP EUR'!$C$1+'WP AZN'!AI52/'WP AZN'!$C$1+GBP!AI49/GBP!$C$1),0)</f>
        <v>0</v>
      </c>
      <c r="AJ52" s="6">
        <f>ROUND(('WP USD'!AJ52/'WP USD'!$C$1+'WP EUR'!AJ52/'WP EUR'!$C$1+'WP AZN'!AJ52/'WP AZN'!$C$1+GBP!AJ49/GBP!$C$1),0)</f>
        <v>0</v>
      </c>
      <c r="AK52" s="6">
        <f>ROUND(('WP USD'!AK52/'WP USD'!$C$1+'WP EUR'!AK52/'WP EUR'!$C$1+'WP AZN'!AK52/'WP AZN'!$C$1+GBP!AK49/GBP!$C$1),0)</f>
        <v>0</v>
      </c>
      <c r="AL52" s="6">
        <f>ROUND(('WP USD'!AL52/'WP USD'!$C$1+'WP EUR'!AL52/'WP EUR'!$C$1+'WP AZN'!AL52/'WP AZN'!$C$1+GBP!AL49/GBP!$C$1),0)</f>
        <v>0</v>
      </c>
      <c r="AM52" s="6">
        <f>ROUND(('WP USD'!AM52/'WP USD'!$C$1+'WP EUR'!AM52/'WP EUR'!$C$1+'WP AZN'!AM52/'WP AZN'!$C$1+GBP!AM49/GBP!$C$1),0)</f>
        <v>0</v>
      </c>
      <c r="AN52" s="6">
        <f>ROUND(('WP USD'!AN52/'WP USD'!$C$1+'WP EUR'!AN52/'WP EUR'!$C$1+'WP AZN'!AN52/'WP AZN'!$C$1+GBP!AN49/GBP!$C$1),0)</f>
        <v>0</v>
      </c>
      <c r="AO52" s="6">
        <f>ROUND(('WP USD'!AO52/'WP USD'!$C$1+'WP EUR'!AO52/'WP EUR'!$C$1+'WP AZN'!AO52/'WP AZN'!$C$1+GBP!AO49/GBP!$C$1),0)</f>
        <v>0</v>
      </c>
      <c r="AP52" s="6">
        <f>ROUND(('WP USD'!AP52/'WP USD'!$C$1+'WP EUR'!AP52/'WP EUR'!$C$1+'WP AZN'!AP52/'WP AZN'!$C$1+GBP!AP49/GBP!$C$1),0)</f>
        <v>0</v>
      </c>
      <c r="AQ52" s="6">
        <f>ROUND(('WP USD'!AQ52/'WP USD'!$C$1+'WP EUR'!AQ52/'WP EUR'!$C$1+'WP AZN'!AQ52/'WP AZN'!$C$1+GBP!AQ49/GBP!$C$1),0)</f>
        <v>0</v>
      </c>
      <c r="AR52" s="6">
        <f>ROUND(('WP USD'!AR52/'WP USD'!$C$1+'WP EUR'!AR52/'WP EUR'!$C$1+'WP AZN'!AR52/'WP AZN'!$C$1+GBP!AR49/GBP!$C$1),0)</f>
        <v>0</v>
      </c>
      <c r="AS52" s="6">
        <f>ROUND(('WP USD'!AS52/'WP USD'!$C$1+'WP EUR'!AS52/'WP EUR'!$C$1+'WP AZN'!AS52/'WP AZN'!$C$1+GBP!AS49/GBP!$C$1),0)</f>
        <v>0</v>
      </c>
      <c r="AT52" s="6">
        <f>ROUND(('WP USD'!AT52/'WP USD'!$C$1+'WP EUR'!AT52/'WP EUR'!$C$1+'WP AZN'!AT52/'WP AZN'!$C$1+GBP!AT49/GBP!$C$1),0)</f>
        <v>0</v>
      </c>
      <c r="AU52" s="6">
        <f>ROUND(('WP USD'!AU52/'WP USD'!$C$1+'WP EUR'!AU52/'WP EUR'!$C$1+'WP AZN'!AU52/'WP AZN'!$C$1+GBP!AU49/GBP!$C$1),0)</f>
        <v>0</v>
      </c>
      <c r="AV52" s="6">
        <f>ROUND(('WP USD'!AV52/'WP USD'!$C$1+'WP EUR'!AV52/'WP EUR'!$C$1+'WP AZN'!AV52/'WP AZN'!$C$1+GBP!AV49/GBP!$C$1),0)</f>
        <v>0</v>
      </c>
      <c r="AW52" s="6">
        <f>ROUND(('WP USD'!AW52/'WP USD'!$C$1+'WP EUR'!AW52/'WP EUR'!$C$1+'WP AZN'!AW52/'WP AZN'!$C$1+GBP!AW49/GBP!$C$1),0)</f>
        <v>0</v>
      </c>
      <c r="AX52" s="6">
        <f>ROUND(('WP USD'!AX52/'WP USD'!$C$1+'WP EUR'!AX52/'WP EUR'!$C$1+'WP AZN'!AX52/'WP AZN'!$C$1+GBP!AX49/GBP!$C$1),0)</f>
        <v>0</v>
      </c>
    </row>
    <row r="53" spans="1:50">
      <c r="B53" s="6">
        <f t="shared" ref="B53:B54" si="13">E53+G53+I53+K53+M53+O53+Q53+S53+U53+W53+Y53+AA53+AC53+AE53</f>
        <v>0</v>
      </c>
      <c r="E53" s="6">
        <f>ROUND(('WP USD'!E53/'WP USD'!$C$1+'WP EUR'!E53/'WP EUR'!$C$1+'WP AZN'!E53/'WP AZN'!$C$1+GBP!E50/GBP!$C$1),0)</f>
        <v>0</v>
      </c>
      <c r="F53" s="6">
        <f>ROUND(('WP USD'!F53/'WP USD'!$C$1+'WP EUR'!F53/'WP EUR'!$C$1+'WP AZN'!F53/'WP AZN'!$C$1+GBP!F50/GBP!$C$1),0)</f>
        <v>0</v>
      </c>
      <c r="G53" s="6">
        <f>ROUND(('WP USD'!G53/'WP USD'!$C$1+'WP EUR'!G53/'WP EUR'!$C$1+'WP AZN'!G53/'WP AZN'!$C$1+GBP!G50/GBP!$C$1),0)</f>
        <v>0</v>
      </c>
      <c r="H53" s="6">
        <f>ROUND(('WP USD'!H53/'WP USD'!$C$1+'WP EUR'!H53/'WP EUR'!$C$1+'WP AZN'!H53/'WP AZN'!$C$1+GBP!H50/GBP!$C$1),0)</f>
        <v>0</v>
      </c>
      <c r="I53" s="6">
        <f>ROUND(('WP USD'!I53/'WP USD'!$C$1+'WP EUR'!I53/'WP EUR'!$C$1+'WP AZN'!I53/'WP AZN'!$C$1+GBP!I50/GBP!$C$1),0)</f>
        <v>0</v>
      </c>
      <c r="J53" s="6">
        <f>ROUND(('WP USD'!J53/'WP USD'!$C$1+'WP EUR'!J53/'WP EUR'!$C$1+'WP AZN'!J53/'WP AZN'!$C$1+GBP!J50/GBP!$C$1),0)</f>
        <v>0</v>
      </c>
      <c r="K53" s="6">
        <f>ROUND(('WP USD'!K53/'WP USD'!$C$1+'WP EUR'!K53/'WP EUR'!$C$1+'WP AZN'!K53/'WP AZN'!$C$1+GBP!K50/GBP!$C$1),0)</f>
        <v>0</v>
      </c>
      <c r="L53" s="6">
        <f>ROUND(('WP USD'!L53/'WP USD'!$C$1+'WP EUR'!L53/'WP EUR'!$C$1+'WP AZN'!L53/'WP AZN'!$C$1+GBP!L50/GBP!$C$1),0)</f>
        <v>0</v>
      </c>
      <c r="M53" s="6">
        <f>ROUND(('WP USD'!M53/'WP USD'!$C$1+'WP EUR'!M53/'WP EUR'!$C$1+'WP AZN'!M53/'WP AZN'!$C$1+GBP!M50/GBP!$C$1),0)</f>
        <v>0</v>
      </c>
      <c r="N53" s="6">
        <f>ROUND(('WP USD'!N53/'WP USD'!$C$1+'WP EUR'!N53/'WP EUR'!$C$1+'WP AZN'!N53/'WP AZN'!$C$1+GBP!N50/GBP!$C$1),0)</f>
        <v>0</v>
      </c>
      <c r="O53" s="6">
        <f>ROUND(('WP USD'!O53/'WP USD'!$C$1+'WP EUR'!O53/'WP EUR'!$C$1+'WP AZN'!O53/'WP AZN'!$C$1+GBP!O50/GBP!$C$1),0)</f>
        <v>0</v>
      </c>
      <c r="P53" s="6">
        <f>ROUND(('WP USD'!P53/'WP USD'!$C$1+'WP EUR'!P53/'WP EUR'!$C$1+'WP AZN'!P53/'WP AZN'!$C$1+GBP!P50/GBP!$C$1),0)</f>
        <v>0</v>
      </c>
      <c r="Q53" s="6">
        <f>ROUND(('WP USD'!Q53/'WP USD'!$C$1+'WP EUR'!Q53/'WP EUR'!$C$1+'WP AZN'!Q53/'WP AZN'!$C$1+GBP!Q50/GBP!$C$1),0)</f>
        <v>0</v>
      </c>
      <c r="R53" s="6">
        <f>ROUND(('WP USD'!R53/'WP USD'!$C$1+'WP EUR'!R53/'WP EUR'!$C$1+'WP AZN'!R53/'WP AZN'!$C$1+GBP!R50/GBP!$C$1),0)</f>
        <v>0</v>
      </c>
      <c r="S53" s="6">
        <f>ROUND(('WP USD'!S53/'WP USD'!$C$1+'WP EUR'!S53/'WP EUR'!$C$1+'WP AZN'!S53/'WP AZN'!$C$1+GBP!S50/GBP!$C$1),0)</f>
        <v>0</v>
      </c>
      <c r="T53" s="6">
        <f>ROUND(('WP USD'!T53/'WP USD'!$C$1+'WP EUR'!T53/'WP EUR'!$C$1+'WP AZN'!T53/'WP AZN'!$C$1+GBP!T50/GBP!$C$1),0)</f>
        <v>0</v>
      </c>
      <c r="U53" s="6">
        <f>ROUND(('WP USD'!U53/'WP USD'!$C$1+'WP EUR'!U53/'WP EUR'!$C$1+'WP AZN'!U53/'WP AZN'!$C$1+GBP!U50/GBP!$C$1),0)</f>
        <v>0</v>
      </c>
      <c r="V53" s="6">
        <f>ROUND(('WP USD'!V53/'WP USD'!$C$1+'WP EUR'!V53/'WP EUR'!$C$1+'WP AZN'!V53/'WP AZN'!$C$1+GBP!V50/GBP!$C$1),0)</f>
        <v>0</v>
      </c>
      <c r="W53" s="6">
        <f>ROUND(('WP USD'!W53/'WP USD'!$C$1+'WP EUR'!W53/'WP EUR'!$C$1+'WP AZN'!W53/'WP AZN'!$C$1+GBP!W50/GBP!$C$1),0)</f>
        <v>0</v>
      </c>
      <c r="X53" s="6">
        <f>ROUND(('WP USD'!X53/'WP USD'!$C$1+'WP EUR'!X53/'WP EUR'!$C$1+'WP AZN'!X53/'WP AZN'!$C$1+GBP!X50/GBP!$C$1),0)</f>
        <v>0</v>
      </c>
      <c r="Y53" s="6">
        <f>ROUND(('WP USD'!Y53/'WP USD'!$C$1+'WP EUR'!Y53/'WP EUR'!$C$1+'WP AZN'!Y53/'WP AZN'!$C$1+GBP!Y50/GBP!$C$1),0)</f>
        <v>0</v>
      </c>
      <c r="Z53" s="6">
        <f>ROUND(('WP USD'!Z53/'WP USD'!$C$1+'WP EUR'!Z53/'WP EUR'!$C$1+'WP AZN'!Z53/'WP AZN'!$C$1+GBP!Z50/GBP!$C$1),0)</f>
        <v>0</v>
      </c>
      <c r="AA53" s="6">
        <f>ROUND(('WP USD'!AA53/'WP USD'!$C$1+'WP EUR'!AA53/'WP EUR'!$C$1+'WP AZN'!AA53/'WP AZN'!$C$1+GBP!AA50/GBP!$C$1),0)</f>
        <v>0</v>
      </c>
      <c r="AB53" s="6">
        <f>ROUND(('WP USD'!AB53/'WP USD'!$C$1+'WP EUR'!AB53/'WP EUR'!$C$1+'WP AZN'!AB53/'WP AZN'!$C$1+GBP!AB50/GBP!$C$1),0)</f>
        <v>0</v>
      </c>
      <c r="AC53" s="6">
        <f>ROUND(('WP USD'!AC53/'WP USD'!$C$1+'WP EUR'!AC53/'WP EUR'!$C$1+'WP AZN'!AC53/'WP AZN'!$C$1+GBP!AC50/GBP!$C$1),0)</f>
        <v>0</v>
      </c>
      <c r="AD53" s="6">
        <f>ROUND(('WP USD'!AD53/'WP USD'!$C$1+'WP EUR'!AD53/'WP EUR'!$C$1+'WP AZN'!AD53/'WP AZN'!$C$1+GBP!AD50/GBP!$C$1),0)</f>
        <v>0</v>
      </c>
      <c r="AE53" s="6">
        <f>ROUND(('WP USD'!AE53/'WP USD'!$C$1+'WP EUR'!AE53/'WP EUR'!$C$1+'WP AZN'!AE53/'WP AZN'!$C$1+GBP!AE50/GBP!$C$1),0)</f>
        <v>0</v>
      </c>
      <c r="AF53" s="6">
        <f>ROUND(('WP USD'!AF53/'WP USD'!$C$1+'WP EUR'!AF53/'WP EUR'!$C$1+'WP AZN'!AF53/'WP AZN'!$C$1+GBP!AF50/GBP!$C$1),0)</f>
        <v>0</v>
      </c>
      <c r="AG53" s="6">
        <f>ROUND(('WP USD'!AG53/'WP USD'!$C$1+'WP EUR'!AG53/'WP EUR'!$C$1+'WP AZN'!AG53/'WP AZN'!$C$1+GBP!AG50/GBP!$C$1),0)</f>
        <v>0</v>
      </c>
      <c r="AH53" s="6">
        <f>ROUND(('WP USD'!AH53/'WP USD'!$C$1+'WP EUR'!AH53/'WP EUR'!$C$1+'WP AZN'!AH53/'WP AZN'!$C$1+GBP!AH50/GBP!$C$1),0)</f>
        <v>0</v>
      </c>
      <c r="AI53" s="6">
        <f>ROUND(('WP USD'!AI53/'WP USD'!$C$1+'WP EUR'!AI53/'WP EUR'!$C$1+'WP AZN'!AI53/'WP AZN'!$C$1+GBP!AI50/GBP!$C$1),0)</f>
        <v>0</v>
      </c>
      <c r="AJ53" s="6">
        <f>ROUND(('WP USD'!AJ53/'WP USD'!$C$1+'WP EUR'!AJ53/'WP EUR'!$C$1+'WP AZN'!AJ53/'WP AZN'!$C$1+GBP!AJ50/GBP!$C$1),0)</f>
        <v>0</v>
      </c>
      <c r="AK53" s="6">
        <f>ROUND(('WP USD'!AK53/'WP USD'!$C$1+'WP EUR'!AK53/'WP EUR'!$C$1+'WP AZN'!AK53/'WP AZN'!$C$1+GBP!AK50/GBP!$C$1),0)</f>
        <v>0</v>
      </c>
      <c r="AL53" s="6">
        <f>ROUND(('WP USD'!AL53/'WP USD'!$C$1+'WP EUR'!AL53/'WP EUR'!$C$1+'WP AZN'!AL53/'WP AZN'!$C$1+GBP!AL50/GBP!$C$1),0)</f>
        <v>0</v>
      </c>
      <c r="AM53" s="6">
        <f>ROUND(('WP USD'!AM53/'WP USD'!$C$1+'WP EUR'!AM53/'WP EUR'!$C$1+'WP AZN'!AM53/'WP AZN'!$C$1+GBP!AM50/GBP!$C$1),0)</f>
        <v>0</v>
      </c>
      <c r="AN53" s="6">
        <f>ROUND(('WP USD'!AN53/'WP USD'!$C$1+'WP EUR'!AN53/'WP EUR'!$C$1+'WP AZN'!AN53/'WP AZN'!$C$1+GBP!AN50/GBP!$C$1),0)</f>
        <v>0</v>
      </c>
      <c r="AO53" s="6">
        <f>ROUND(('WP USD'!AO53/'WP USD'!$C$1+'WP EUR'!AO53/'WP EUR'!$C$1+'WP AZN'!AO53/'WP AZN'!$C$1+GBP!AO50/GBP!$C$1),0)</f>
        <v>0</v>
      </c>
      <c r="AP53" s="6">
        <f>ROUND(('WP USD'!AP53/'WP USD'!$C$1+'WP EUR'!AP53/'WP EUR'!$C$1+'WP AZN'!AP53/'WP AZN'!$C$1+GBP!AP50/GBP!$C$1),0)</f>
        <v>0</v>
      </c>
      <c r="AQ53" s="6">
        <f>ROUND(('WP USD'!AQ53/'WP USD'!$C$1+'WP EUR'!AQ53/'WP EUR'!$C$1+'WP AZN'!AQ53/'WP AZN'!$C$1+GBP!AQ50/GBP!$C$1),0)</f>
        <v>0</v>
      </c>
      <c r="AR53" s="6">
        <f>ROUND(('WP USD'!AR53/'WP USD'!$C$1+'WP EUR'!AR53/'WP EUR'!$C$1+'WP AZN'!AR53/'WP AZN'!$C$1+GBP!AR50/GBP!$C$1),0)</f>
        <v>0</v>
      </c>
      <c r="AS53" s="6">
        <f>ROUND(('WP USD'!AS53/'WP USD'!$C$1+'WP EUR'!AS53/'WP EUR'!$C$1+'WP AZN'!AS53/'WP AZN'!$C$1+GBP!AS50/GBP!$C$1),0)</f>
        <v>0</v>
      </c>
      <c r="AT53" s="6">
        <f>ROUND(('WP USD'!AT53/'WP USD'!$C$1+'WP EUR'!AT53/'WP EUR'!$C$1+'WP AZN'!AT53/'WP AZN'!$C$1+GBP!AT50/GBP!$C$1),0)</f>
        <v>0</v>
      </c>
      <c r="AU53" s="6">
        <f>ROUND(('WP USD'!AU53/'WP USD'!$C$1+'WP EUR'!AU53/'WP EUR'!$C$1+'WP AZN'!AU53/'WP AZN'!$C$1+GBP!AU50/GBP!$C$1),0)</f>
        <v>0</v>
      </c>
      <c r="AV53" s="6">
        <f>ROUND(('WP USD'!AV53/'WP USD'!$C$1+'WP EUR'!AV53/'WP EUR'!$C$1+'WP AZN'!AV53/'WP AZN'!$C$1+GBP!AV50/GBP!$C$1),0)</f>
        <v>0</v>
      </c>
      <c r="AW53" s="6">
        <f>ROUND(('WP USD'!AW53/'WP USD'!$C$1+'WP EUR'!AW53/'WP EUR'!$C$1+'WP AZN'!AW53/'WP AZN'!$C$1+GBP!AW50/GBP!$C$1),0)</f>
        <v>0</v>
      </c>
      <c r="AX53" s="6">
        <f>ROUND(('WP USD'!AX53/'WP USD'!$C$1+'WP EUR'!AX53/'WP EUR'!$C$1+'WP AZN'!AX53/'WP AZN'!$C$1+GBP!AX50/GBP!$C$1),0)</f>
        <v>0</v>
      </c>
    </row>
    <row r="54" spans="1:50">
      <c r="A54" s="134" t="s">
        <v>16</v>
      </c>
      <c r="B54" s="6">
        <f t="shared" si="13"/>
        <v>0</v>
      </c>
      <c r="E54" s="6">
        <f>ROUND(('WP USD'!E54/'WP USD'!$C$1+'WP EUR'!E54/'WP EUR'!$C$1+'WP AZN'!E54/'WP AZN'!$C$1+GBP!E51/GBP!$C$1),0)</f>
        <v>0</v>
      </c>
      <c r="F54" s="6">
        <f>ROUND(('WP USD'!F54/'WP USD'!$C$1+'WP EUR'!F54/'WP EUR'!$C$1+'WP AZN'!F54/'WP AZN'!$C$1+GBP!F51/GBP!$C$1),0)</f>
        <v>0</v>
      </c>
      <c r="G54" s="6">
        <f>ROUND(('WP USD'!G54/'WP USD'!$C$1+'WP EUR'!G54/'WP EUR'!$C$1+'WP AZN'!G54/'WP AZN'!$C$1+GBP!G51/GBP!$C$1),0)</f>
        <v>0</v>
      </c>
      <c r="H54" s="6">
        <f>ROUND(('WP USD'!H54/'WP USD'!$C$1+'WP EUR'!H54/'WP EUR'!$C$1+'WP AZN'!H54/'WP AZN'!$C$1+GBP!H51/GBP!$C$1),0)</f>
        <v>0</v>
      </c>
      <c r="I54" s="6">
        <f>ROUND(('WP USD'!I54/'WP USD'!$C$1+'WP EUR'!I54/'WP EUR'!$C$1+'WP AZN'!I54/'WP AZN'!$C$1+GBP!I51/GBP!$C$1),0)</f>
        <v>0</v>
      </c>
      <c r="J54" s="6">
        <f>ROUND(('WP USD'!J54/'WP USD'!$C$1+'WP EUR'!J54/'WP EUR'!$C$1+'WP AZN'!J54/'WP AZN'!$C$1+GBP!J51/GBP!$C$1),0)</f>
        <v>0</v>
      </c>
      <c r="K54" s="6">
        <f>ROUND(('WP USD'!K54/'WP USD'!$C$1+'WP EUR'!K54/'WP EUR'!$C$1+'WP AZN'!K54/'WP AZN'!$C$1+GBP!K51/GBP!$C$1),0)</f>
        <v>0</v>
      </c>
      <c r="L54" s="6">
        <f>ROUND(('WP USD'!L54/'WP USD'!$C$1+'WP EUR'!L54/'WP EUR'!$C$1+'WP AZN'!L54/'WP AZN'!$C$1+GBP!L51/GBP!$C$1),0)</f>
        <v>0</v>
      </c>
      <c r="M54" s="6">
        <f>ROUND(('WP USD'!M54/'WP USD'!$C$1+'WP EUR'!M54/'WP EUR'!$C$1+'WP AZN'!M54/'WP AZN'!$C$1+GBP!M51/GBP!$C$1),0)</f>
        <v>0</v>
      </c>
      <c r="N54" s="6">
        <f>ROUND(('WP USD'!N54/'WP USD'!$C$1+'WP EUR'!N54/'WP EUR'!$C$1+'WP AZN'!N54/'WP AZN'!$C$1+GBP!N51/GBP!$C$1),0)</f>
        <v>0</v>
      </c>
      <c r="O54" s="6">
        <f>ROUND(('WP USD'!O54/'WP USD'!$C$1+'WP EUR'!O54/'WP EUR'!$C$1+'WP AZN'!O54/'WP AZN'!$C$1+GBP!O51/GBP!$C$1),0)</f>
        <v>0</v>
      </c>
      <c r="P54" s="6">
        <f>ROUND(('WP USD'!P54/'WP USD'!$C$1+'WP EUR'!P54/'WP EUR'!$C$1+'WP AZN'!P54/'WP AZN'!$C$1+GBP!P51/GBP!$C$1),0)</f>
        <v>0</v>
      </c>
      <c r="Q54" s="6">
        <f>ROUND(('WP USD'!Q54/'WP USD'!$C$1+'WP EUR'!Q54/'WP EUR'!$C$1+'WP AZN'!Q54/'WP AZN'!$C$1+GBP!Q51/GBP!$C$1),0)</f>
        <v>0</v>
      </c>
      <c r="R54" s="6">
        <f>ROUND(('WP USD'!R54/'WP USD'!$C$1+'WP EUR'!R54/'WP EUR'!$C$1+'WP AZN'!R54/'WP AZN'!$C$1+GBP!R51/GBP!$C$1),0)</f>
        <v>0</v>
      </c>
      <c r="S54" s="6">
        <f>ROUND(('WP USD'!S54/'WP USD'!$C$1+'WP EUR'!S54/'WP EUR'!$C$1+'WP AZN'!S54/'WP AZN'!$C$1+GBP!S51/GBP!$C$1),0)</f>
        <v>0</v>
      </c>
      <c r="T54" s="6">
        <f>ROUND(('WP USD'!T54/'WP USD'!$C$1+'WP EUR'!T54/'WP EUR'!$C$1+'WP AZN'!T54/'WP AZN'!$C$1+GBP!T51/GBP!$C$1),0)</f>
        <v>0</v>
      </c>
      <c r="U54" s="6">
        <f>ROUND(('WP USD'!U54/'WP USD'!$C$1+'WP EUR'!U54/'WP EUR'!$C$1+'WP AZN'!U54/'WP AZN'!$C$1+GBP!U51/GBP!$C$1),0)</f>
        <v>0</v>
      </c>
      <c r="V54" s="6">
        <f>ROUND(('WP USD'!V54/'WP USD'!$C$1+'WP EUR'!V54/'WP EUR'!$C$1+'WP AZN'!V54/'WP AZN'!$C$1+GBP!V51/GBP!$C$1),0)</f>
        <v>0</v>
      </c>
      <c r="W54" s="6">
        <f>ROUND(('WP USD'!W54/'WP USD'!$C$1+'WP EUR'!W54/'WP EUR'!$C$1+'WP AZN'!W54/'WP AZN'!$C$1+GBP!W51/GBP!$C$1),0)</f>
        <v>0</v>
      </c>
      <c r="X54" s="6">
        <f>ROUND(('WP USD'!X54/'WP USD'!$C$1+'WP EUR'!X54/'WP EUR'!$C$1+'WP AZN'!X54/'WP AZN'!$C$1+GBP!X51/GBP!$C$1),0)</f>
        <v>0</v>
      </c>
      <c r="Y54" s="6">
        <f>ROUND(('WP USD'!Y54/'WP USD'!$C$1+'WP EUR'!Y54/'WP EUR'!$C$1+'WP AZN'!Y54/'WP AZN'!$C$1+GBP!Y51/GBP!$C$1),0)</f>
        <v>0</v>
      </c>
      <c r="Z54" s="6">
        <f>ROUND(('WP USD'!Z54/'WP USD'!$C$1+'WP EUR'!Z54/'WP EUR'!$C$1+'WP AZN'!Z54/'WP AZN'!$C$1+GBP!Z51/GBP!$C$1),0)</f>
        <v>0</v>
      </c>
      <c r="AA54" s="6">
        <f>ROUND(('WP USD'!AA54/'WP USD'!$C$1+'WP EUR'!AA54/'WP EUR'!$C$1+'WP AZN'!AA54/'WP AZN'!$C$1+GBP!AA51/GBP!$C$1),0)</f>
        <v>0</v>
      </c>
      <c r="AB54" s="6">
        <f>ROUND(('WP USD'!AB54/'WP USD'!$C$1+'WP EUR'!AB54/'WP EUR'!$C$1+'WP AZN'!AB54/'WP AZN'!$C$1+GBP!AB51/GBP!$C$1),0)</f>
        <v>0</v>
      </c>
      <c r="AC54" s="6">
        <f>ROUND(('WP USD'!AC54/'WP USD'!$C$1+'WP EUR'!AC54/'WP EUR'!$C$1+'WP AZN'!AC54/'WP AZN'!$C$1+GBP!AC51/GBP!$C$1),0)</f>
        <v>0</v>
      </c>
      <c r="AD54" s="6">
        <f>ROUND(('WP USD'!AD54/'WP USD'!$C$1+'WP EUR'!AD54/'WP EUR'!$C$1+'WP AZN'!AD54/'WP AZN'!$C$1+GBP!AD51/GBP!$C$1),0)</f>
        <v>0</v>
      </c>
      <c r="AE54" s="6">
        <f>ROUND(('WP USD'!AE54/'WP USD'!$C$1+'WP EUR'!AE54/'WP EUR'!$C$1+'WP AZN'!AE54/'WP AZN'!$C$1+GBP!AE51/GBP!$C$1),0)</f>
        <v>0</v>
      </c>
      <c r="AF54" s="6">
        <f>ROUND(('WP USD'!AF54/'WP USD'!$C$1+'WP EUR'!AF54/'WP EUR'!$C$1+'WP AZN'!AF54/'WP AZN'!$C$1+GBP!AF51/GBP!$C$1),0)</f>
        <v>0</v>
      </c>
      <c r="AG54" s="6">
        <f>ROUND(('WP USD'!AG54/'WP USD'!$C$1+'WP EUR'!AG54/'WP EUR'!$C$1+'WP AZN'!AG54/'WP AZN'!$C$1+GBP!AG51/GBP!$C$1),0)</f>
        <v>0</v>
      </c>
      <c r="AH54" s="6">
        <f>ROUND(('WP USD'!AH54/'WP USD'!$C$1+'WP EUR'!AH54/'WP EUR'!$C$1+'WP AZN'!AH54/'WP AZN'!$C$1+GBP!AH51/GBP!$C$1),0)</f>
        <v>0</v>
      </c>
      <c r="AI54" s="6">
        <f>ROUND(('WP USD'!AI54/'WP USD'!$C$1+'WP EUR'!AI54/'WP EUR'!$C$1+'WP AZN'!AI54/'WP AZN'!$C$1+GBP!AI51/GBP!$C$1),0)</f>
        <v>0</v>
      </c>
      <c r="AJ54" s="6">
        <f>ROUND(('WP USD'!AJ54/'WP USD'!$C$1+'WP EUR'!AJ54/'WP EUR'!$C$1+'WP AZN'!AJ54/'WP AZN'!$C$1+GBP!AJ51/GBP!$C$1),0)</f>
        <v>0</v>
      </c>
      <c r="AK54" s="6">
        <f>ROUND(('WP USD'!AK54/'WP USD'!$C$1+'WP EUR'!AK54/'WP EUR'!$C$1+'WP AZN'!AK54/'WP AZN'!$C$1+GBP!AK51/GBP!$C$1),0)</f>
        <v>0</v>
      </c>
      <c r="AL54" s="6">
        <f>ROUND(('WP USD'!AL54/'WP USD'!$C$1+'WP EUR'!AL54/'WP EUR'!$C$1+'WP AZN'!AL54/'WP AZN'!$C$1+GBP!AL51/GBP!$C$1),0)</f>
        <v>0</v>
      </c>
      <c r="AM54" s="6">
        <f>ROUND(('WP USD'!AM54/'WP USD'!$C$1+'WP EUR'!AM54/'WP EUR'!$C$1+'WP AZN'!AM54/'WP AZN'!$C$1+GBP!AM51/GBP!$C$1),0)</f>
        <v>0</v>
      </c>
      <c r="AN54" s="6">
        <f>ROUND(('WP USD'!AN54/'WP USD'!$C$1+'WP EUR'!AN54/'WP EUR'!$C$1+'WP AZN'!AN54/'WP AZN'!$C$1+GBP!AN51/GBP!$C$1),0)</f>
        <v>0</v>
      </c>
      <c r="AO54" s="6">
        <f>ROUND(('WP USD'!AO54/'WP USD'!$C$1+'WP EUR'!AO54/'WP EUR'!$C$1+'WP AZN'!AO54/'WP AZN'!$C$1+GBP!AO51/GBP!$C$1),0)</f>
        <v>0</v>
      </c>
      <c r="AP54" s="6">
        <f>ROUND(('WP USD'!AP54/'WP USD'!$C$1+'WP EUR'!AP54/'WP EUR'!$C$1+'WP AZN'!AP54/'WP AZN'!$C$1+GBP!AP51/GBP!$C$1),0)</f>
        <v>0</v>
      </c>
      <c r="AQ54" s="6">
        <f>ROUND(('WP USD'!AQ54/'WP USD'!$C$1+'WP EUR'!AQ54/'WP EUR'!$C$1+'WP AZN'!AQ54/'WP AZN'!$C$1+GBP!AQ51/GBP!$C$1),0)</f>
        <v>0</v>
      </c>
      <c r="AR54" s="6">
        <f>ROUND(('WP USD'!AR54/'WP USD'!$C$1+'WP EUR'!AR54/'WP EUR'!$C$1+'WP AZN'!AR54/'WP AZN'!$C$1+GBP!AR51/GBP!$C$1),0)</f>
        <v>0</v>
      </c>
      <c r="AS54" s="6">
        <f>ROUND(('WP USD'!AS54/'WP USD'!$C$1+'WP EUR'!AS54/'WP EUR'!$C$1+'WP AZN'!AS54/'WP AZN'!$C$1+GBP!AS51/GBP!$C$1),0)</f>
        <v>0</v>
      </c>
      <c r="AT54" s="6">
        <f>ROUND(('WP USD'!AT54/'WP USD'!$C$1+'WP EUR'!AT54/'WP EUR'!$C$1+'WP AZN'!AT54/'WP AZN'!$C$1+GBP!AT51/GBP!$C$1),0)</f>
        <v>0</v>
      </c>
      <c r="AU54" s="6">
        <f>ROUND(('WP USD'!AU54/'WP USD'!$C$1+'WP EUR'!AU54/'WP EUR'!$C$1+'WP AZN'!AU54/'WP AZN'!$C$1+GBP!AU51/GBP!$C$1),0)</f>
        <v>0</v>
      </c>
      <c r="AV54" s="6">
        <f>ROUND(('WP USD'!AV54/'WP USD'!$C$1+'WP EUR'!AV54/'WP EUR'!$C$1+'WP AZN'!AV54/'WP AZN'!$C$1+GBP!AV51/GBP!$C$1),0)</f>
        <v>0</v>
      </c>
      <c r="AW54" s="6">
        <f>ROUND(('WP USD'!AW54/'WP USD'!$C$1+'WP EUR'!AW54/'WP EUR'!$C$1+'WP AZN'!AW54/'WP AZN'!$C$1+GBP!AW51/GBP!$C$1),0)</f>
        <v>0</v>
      </c>
      <c r="AX54" s="6">
        <f>ROUND(('WP USD'!AX54/'WP USD'!$C$1+'WP EUR'!AX54/'WP EUR'!$C$1+'WP AZN'!AX54/'WP AZN'!$C$1+GBP!AX51/GBP!$C$1),0)</f>
        <v>0</v>
      </c>
    </row>
    <row r="55" spans="1:50">
      <c r="A55" s="140" t="s">
        <v>17</v>
      </c>
      <c r="E55" s="6">
        <f>ROUND(('WP USD'!E55/'WP USD'!$C$1+'WP EUR'!E55/'WP EUR'!$C$1+'WP AZN'!E55/'WP AZN'!$C$1+GBP!E52/GBP!$C$1),0)</f>
        <v>0</v>
      </c>
      <c r="F55" s="6">
        <f>ROUND(('WP USD'!F55/'WP USD'!$C$1+'WP EUR'!F55/'WP EUR'!$C$1+'WP AZN'!F55/'WP AZN'!$C$1+GBP!F52/GBP!$C$1),0)</f>
        <v>0</v>
      </c>
      <c r="G55" s="6">
        <f>ROUND(('WP USD'!G55/'WP USD'!$C$1+'WP EUR'!G55/'WP EUR'!$C$1+'WP AZN'!G55/'WP AZN'!$C$1+GBP!G52/GBP!$C$1),0)</f>
        <v>0</v>
      </c>
      <c r="H55" s="6">
        <f>ROUND(('WP USD'!H55/'WP USD'!$C$1+'WP EUR'!H55/'WP EUR'!$C$1+'WP AZN'!H55/'WP AZN'!$C$1+GBP!H52/GBP!$C$1),0)</f>
        <v>0</v>
      </c>
      <c r="I55" s="6">
        <f>ROUND(('WP USD'!I55/'WP USD'!$C$1+'WP EUR'!I55/'WP EUR'!$C$1+'WP AZN'!I55/'WP AZN'!$C$1+GBP!I52/GBP!$C$1),0)</f>
        <v>0</v>
      </c>
      <c r="J55" s="6">
        <f>ROUND(('WP USD'!J55/'WP USD'!$C$1+'WP EUR'!J55/'WP EUR'!$C$1+'WP AZN'!J55/'WP AZN'!$C$1+GBP!J52/GBP!$C$1),0)</f>
        <v>0</v>
      </c>
      <c r="K55" s="6">
        <f>ROUND(('WP USD'!K55/'WP USD'!$C$1+'WP EUR'!K55/'WP EUR'!$C$1+'WP AZN'!K55/'WP AZN'!$C$1+GBP!K52/GBP!$C$1),0)</f>
        <v>0</v>
      </c>
      <c r="L55" s="6">
        <f>ROUND(('WP USD'!L55/'WP USD'!$C$1+'WP EUR'!L55/'WP EUR'!$C$1+'WP AZN'!L55/'WP AZN'!$C$1+GBP!L52/GBP!$C$1),0)</f>
        <v>0</v>
      </c>
      <c r="M55" s="6">
        <f>ROUND(('WP USD'!M55/'WP USD'!$C$1+'WP EUR'!M55/'WP EUR'!$C$1+'WP AZN'!M55/'WP AZN'!$C$1+GBP!M52/GBP!$C$1),0)</f>
        <v>0</v>
      </c>
      <c r="N55" s="6">
        <f>ROUND(('WP USD'!N55/'WP USD'!$C$1+'WP EUR'!N55/'WP EUR'!$C$1+'WP AZN'!N55/'WP AZN'!$C$1+GBP!N52/GBP!$C$1),0)</f>
        <v>0</v>
      </c>
      <c r="O55" s="6">
        <f>ROUND(('WP USD'!O55/'WP USD'!$C$1+'WP EUR'!O55/'WP EUR'!$C$1+'WP AZN'!O55/'WP AZN'!$C$1+GBP!O52/GBP!$C$1),0)</f>
        <v>0</v>
      </c>
      <c r="P55" s="6">
        <f>ROUND(('WP USD'!P55/'WP USD'!$C$1+'WP EUR'!P55/'WP EUR'!$C$1+'WP AZN'!P55/'WP AZN'!$C$1+GBP!P52/GBP!$C$1),0)</f>
        <v>0</v>
      </c>
      <c r="Q55" s="6">
        <f>ROUND(('WP USD'!Q55/'WP USD'!$C$1+'WP EUR'!Q55/'WP EUR'!$C$1+'WP AZN'!Q55/'WP AZN'!$C$1+GBP!Q52/GBP!$C$1),0)</f>
        <v>0</v>
      </c>
      <c r="R55" s="6">
        <f>ROUND(('WP USD'!R55/'WP USD'!$C$1+'WP EUR'!R55/'WP EUR'!$C$1+'WP AZN'!R55/'WP AZN'!$C$1+GBP!R52/GBP!$C$1),0)</f>
        <v>0</v>
      </c>
      <c r="S55" s="6">
        <f>ROUND(('WP USD'!S55/'WP USD'!$C$1+'WP EUR'!S55/'WP EUR'!$C$1+'WP AZN'!S55/'WP AZN'!$C$1+GBP!S52/GBP!$C$1),0)</f>
        <v>0</v>
      </c>
      <c r="T55" s="6">
        <f>ROUND(('WP USD'!T55/'WP USD'!$C$1+'WP EUR'!T55/'WP EUR'!$C$1+'WP AZN'!T55/'WP AZN'!$C$1+GBP!T52/GBP!$C$1),0)</f>
        <v>0</v>
      </c>
      <c r="U55" s="6">
        <f>ROUND(('WP USD'!U55/'WP USD'!$C$1+'WP EUR'!U55/'WP EUR'!$C$1+'WP AZN'!U55/'WP AZN'!$C$1+GBP!U52/GBP!$C$1),0)</f>
        <v>0</v>
      </c>
      <c r="V55" s="6">
        <f>ROUND(('WP USD'!V55/'WP USD'!$C$1+'WP EUR'!V55/'WP EUR'!$C$1+'WP AZN'!V55/'WP AZN'!$C$1+GBP!V52/GBP!$C$1),0)</f>
        <v>0</v>
      </c>
      <c r="W55" s="6">
        <f>ROUND(('WP USD'!W55/'WP USD'!$C$1+'WP EUR'!W55/'WP EUR'!$C$1+'WP AZN'!W55/'WP AZN'!$C$1+GBP!W52/GBP!$C$1),0)</f>
        <v>0</v>
      </c>
      <c r="X55" s="6">
        <f>ROUND(('WP USD'!X55/'WP USD'!$C$1+'WP EUR'!X55/'WP EUR'!$C$1+'WP AZN'!X55/'WP AZN'!$C$1+GBP!X52/GBP!$C$1),0)</f>
        <v>0</v>
      </c>
      <c r="Y55" s="6">
        <f>ROUND(('WP USD'!Y55/'WP USD'!$C$1+'WP EUR'!Y55/'WP EUR'!$C$1+'WP AZN'!Y55/'WP AZN'!$C$1+GBP!Y52/GBP!$C$1),0)</f>
        <v>0</v>
      </c>
      <c r="Z55" s="6">
        <f>ROUND(('WP USD'!Z55/'WP USD'!$C$1+'WP EUR'!Z55/'WP EUR'!$C$1+'WP AZN'!Z55/'WP AZN'!$C$1+GBP!Z52/GBP!$C$1),0)</f>
        <v>0</v>
      </c>
      <c r="AA55" s="6">
        <f>ROUND(('WP USD'!AA55/'WP USD'!$C$1+'WP EUR'!AA55/'WP EUR'!$C$1+'WP AZN'!AA55/'WP AZN'!$C$1+GBP!AA52/GBP!$C$1),0)</f>
        <v>0</v>
      </c>
      <c r="AB55" s="6">
        <f>ROUND(('WP USD'!AB55/'WP USD'!$C$1+'WP EUR'!AB55/'WP EUR'!$C$1+'WP AZN'!AB55/'WP AZN'!$C$1+GBP!AB52/GBP!$C$1),0)</f>
        <v>0</v>
      </c>
      <c r="AC55" s="6">
        <f>ROUND(('WP USD'!AC55/'WP USD'!$C$1+'WP EUR'!AC55/'WP EUR'!$C$1+'WP AZN'!AC55/'WP AZN'!$C$1+GBP!AC52/GBP!$C$1),0)</f>
        <v>0</v>
      </c>
      <c r="AD55" s="6">
        <f>ROUND(('WP USD'!AD55/'WP USD'!$C$1+'WP EUR'!AD55/'WP EUR'!$C$1+'WP AZN'!AD55/'WP AZN'!$C$1+GBP!AD52/GBP!$C$1),0)</f>
        <v>0</v>
      </c>
      <c r="AE55" s="6">
        <f>ROUND(('WP USD'!AE55/'WP USD'!$C$1+'WP EUR'!AE55/'WP EUR'!$C$1+'WP AZN'!AE55/'WP AZN'!$C$1+GBP!AE52/GBP!$C$1),0)</f>
        <v>0</v>
      </c>
      <c r="AF55" s="6">
        <f>ROUND(('WP USD'!AF55/'WP USD'!$C$1+'WP EUR'!AF55/'WP EUR'!$C$1+'WP AZN'!AF55/'WP AZN'!$C$1+GBP!AF52/GBP!$C$1),0)</f>
        <v>0</v>
      </c>
      <c r="AG55" s="6">
        <f>ROUND(('WP USD'!AG55/'WP USD'!$C$1+'WP EUR'!AG55/'WP EUR'!$C$1+'WP AZN'!AG55/'WP AZN'!$C$1+GBP!AG52/GBP!$C$1),0)</f>
        <v>0</v>
      </c>
      <c r="AH55" s="6">
        <f>ROUND(('WP USD'!AH55/'WP USD'!$C$1+'WP EUR'!AH55/'WP EUR'!$C$1+'WP AZN'!AH55/'WP AZN'!$C$1+GBP!AH52/GBP!$C$1),0)</f>
        <v>0</v>
      </c>
      <c r="AI55" s="6">
        <f>ROUND(('WP USD'!AI55/'WP USD'!$C$1+'WP EUR'!AI55/'WP EUR'!$C$1+'WP AZN'!AI55/'WP AZN'!$C$1+GBP!AI52/GBP!$C$1),0)</f>
        <v>0</v>
      </c>
      <c r="AJ55" s="6">
        <f>ROUND(('WP USD'!AJ55/'WP USD'!$C$1+'WP EUR'!AJ55/'WP EUR'!$C$1+'WP AZN'!AJ55/'WP AZN'!$C$1+GBP!AJ52/GBP!$C$1),0)</f>
        <v>0</v>
      </c>
      <c r="AK55" s="6">
        <f>ROUND(('WP USD'!AK55/'WP USD'!$C$1+'WP EUR'!AK55/'WP EUR'!$C$1+'WP AZN'!AK55/'WP AZN'!$C$1+GBP!AK52/GBP!$C$1),0)</f>
        <v>0</v>
      </c>
      <c r="AL55" s="6">
        <f>ROUND(('WP USD'!AL55/'WP USD'!$C$1+'WP EUR'!AL55/'WP EUR'!$C$1+'WP AZN'!AL55/'WP AZN'!$C$1+GBP!AL52/GBP!$C$1),0)</f>
        <v>0</v>
      </c>
      <c r="AM55" s="6">
        <f>ROUND(('WP USD'!AM55/'WP USD'!$C$1+'WP EUR'!AM55/'WP EUR'!$C$1+'WP AZN'!AM55/'WP AZN'!$C$1+GBP!AM52/GBP!$C$1),0)</f>
        <v>0</v>
      </c>
      <c r="AN55" s="6">
        <f>ROUND(('WP USD'!AN55/'WP USD'!$C$1+'WP EUR'!AN55/'WP EUR'!$C$1+'WP AZN'!AN55/'WP AZN'!$C$1+GBP!AN52/GBP!$C$1),0)</f>
        <v>0</v>
      </c>
      <c r="AO55" s="6">
        <f>ROUND(('WP USD'!AO55/'WP USD'!$C$1+'WP EUR'!AO55/'WP EUR'!$C$1+'WP AZN'!AO55/'WP AZN'!$C$1+GBP!AO52/GBP!$C$1),0)</f>
        <v>0</v>
      </c>
      <c r="AP55" s="6">
        <f>ROUND(('WP USD'!AP55/'WP USD'!$C$1+'WP EUR'!AP55/'WP EUR'!$C$1+'WP AZN'!AP55/'WP AZN'!$C$1+GBP!AP52/GBP!$C$1),0)</f>
        <v>0</v>
      </c>
      <c r="AQ55" s="6">
        <f>ROUND(('WP USD'!AQ55/'WP USD'!$C$1+'WP EUR'!AQ55/'WP EUR'!$C$1+'WP AZN'!AQ55/'WP AZN'!$C$1+GBP!AQ52/GBP!$C$1),0)</f>
        <v>0</v>
      </c>
      <c r="AR55" s="6">
        <f>ROUND(('WP USD'!AR55/'WP USD'!$C$1+'WP EUR'!AR55/'WP EUR'!$C$1+'WP AZN'!AR55/'WP AZN'!$C$1+GBP!AR52/GBP!$C$1),0)</f>
        <v>0</v>
      </c>
      <c r="AS55" s="6">
        <f>ROUND(('WP USD'!AS55/'WP USD'!$C$1+'WP EUR'!AS55/'WP EUR'!$C$1+'WP AZN'!AS55/'WP AZN'!$C$1+GBP!AS52/GBP!$C$1),0)</f>
        <v>0</v>
      </c>
      <c r="AT55" s="6">
        <f>ROUND(('WP USD'!AT55/'WP USD'!$C$1+'WP EUR'!AT55/'WP EUR'!$C$1+'WP AZN'!AT55/'WP AZN'!$C$1+GBP!AT52/GBP!$C$1),0)</f>
        <v>0</v>
      </c>
      <c r="AU55" s="6">
        <f>ROUND(('WP USD'!AU55/'WP USD'!$C$1+'WP EUR'!AU55/'WP EUR'!$C$1+'WP AZN'!AU55/'WP AZN'!$C$1+GBP!AU52/GBP!$C$1),0)</f>
        <v>0</v>
      </c>
      <c r="AV55" s="6">
        <f>ROUND(('WP USD'!AV55/'WP USD'!$C$1+'WP EUR'!AV55/'WP EUR'!$C$1+'WP AZN'!AV55/'WP AZN'!$C$1+GBP!AV52/GBP!$C$1),0)</f>
        <v>0</v>
      </c>
      <c r="AW55" s="6">
        <f>ROUND(('WP USD'!AW55/'WP USD'!$C$1+'WP EUR'!AW55/'WP EUR'!$C$1+'WP AZN'!AW55/'WP AZN'!$C$1+GBP!AW52/GBP!$C$1),0)</f>
        <v>0</v>
      </c>
      <c r="AX55" s="6">
        <f>ROUND(('WP USD'!AX55/'WP USD'!$C$1+'WP EUR'!AX55/'WP EUR'!$C$1+'WP AZN'!AX55/'WP AZN'!$C$1+GBP!AX52/GBP!$C$1),0)</f>
        <v>0</v>
      </c>
    </row>
    <row r="56" spans="1:50">
      <c r="A56" s="131" t="s">
        <v>11</v>
      </c>
      <c r="B56" s="6">
        <f>-B48</f>
        <v>-533969</v>
      </c>
      <c r="C56" s="6">
        <f t="shared" ref="C56" si="14">F56+H56+J56+L56+N56+P56+R56+T56+V56+X56+Z56+AB56+AD56+AF56</f>
        <v>-299438</v>
      </c>
      <c r="E56" s="6">
        <f t="shared" ref="E56:AF56" si="15">-E48</f>
        <v>-157866</v>
      </c>
      <c r="F56" s="6">
        <f t="shared" si="15"/>
        <v>-93115</v>
      </c>
      <c r="G56" s="6">
        <f t="shared" si="15"/>
        <v>-211815</v>
      </c>
      <c r="H56" s="6">
        <f t="shared" si="15"/>
        <v>-52695</v>
      </c>
      <c r="I56" s="6">
        <f t="shared" si="15"/>
        <v>-46478</v>
      </c>
      <c r="J56" s="6">
        <f t="shared" si="15"/>
        <v>-45999</v>
      </c>
      <c r="K56" s="6">
        <f t="shared" si="15"/>
        <v>-45785</v>
      </c>
      <c r="L56" s="6">
        <f t="shared" si="15"/>
        <v>-43223</v>
      </c>
      <c r="M56" s="6">
        <f t="shared" si="15"/>
        <v>-45785</v>
      </c>
      <c r="N56" s="6">
        <f t="shared" si="15"/>
        <v>-43501</v>
      </c>
      <c r="O56" s="6">
        <f t="shared" si="15"/>
        <v>0</v>
      </c>
      <c r="P56" s="6">
        <f t="shared" si="15"/>
        <v>0</v>
      </c>
      <c r="Q56" s="6">
        <f t="shared" si="15"/>
        <v>-4865</v>
      </c>
      <c r="R56" s="6">
        <f t="shared" si="15"/>
        <v>-4865</v>
      </c>
      <c r="S56" s="6">
        <f t="shared" si="15"/>
        <v>-4800</v>
      </c>
      <c r="T56" s="6">
        <f t="shared" si="15"/>
        <v>-4800</v>
      </c>
      <c r="U56" s="6">
        <f t="shared" si="15"/>
        <v>-10176</v>
      </c>
      <c r="V56" s="6">
        <f t="shared" si="15"/>
        <v>-4841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-1081</v>
      </c>
      <c r="AD56" s="6">
        <f t="shared" si="15"/>
        <v>-1081</v>
      </c>
      <c r="AE56" s="6">
        <f t="shared" si="15"/>
        <v>-5318</v>
      </c>
      <c r="AF56" s="6">
        <f t="shared" si="15"/>
        <v>-5318</v>
      </c>
      <c r="AG56" s="6">
        <f>ROUND(('WP USD'!AG56/'WP USD'!$C$1+'WP EUR'!AG56/'WP EUR'!$C$1+'WP AZN'!AG56/'WP AZN'!$C$1+GBP!AG53/GBP!$C$1),0)</f>
        <v>0</v>
      </c>
      <c r="AH56" s="6">
        <f>ROUND(('WP USD'!AH56/'WP USD'!$C$1+'WP EUR'!AH56/'WP EUR'!$C$1+'WP AZN'!AH56/'WP AZN'!$C$1+GBP!AH53/GBP!$C$1),0)</f>
        <v>0</v>
      </c>
      <c r="AI56" s="6">
        <f>ROUND(('WP USD'!AI56/'WP USD'!$C$1+'WP EUR'!AI56/'WP EUR'!$C$1+'WP AZN'!AI56/'WP AZN'!$C$1+GBP!AI53/GBP!$C$1),0)</f>
        <v>0</v>
      </c>
      <c r="AJ56" s="6">
        <f>ROUND(('WP USD'!AJ56/'WP USD'!$C$1+'WP EUR'!AJ56/'WP EUR'!$C$1+'WP AZN'!AJ56/'WP AZN'!$C$1+GBP!AJ53/GBP!$C$1),0)</f>
        <v>0</v>
      </c>
      <c r="AK56" s="6">
        <f>ROUND(('WP USD'!AK56/'WP USD'!$C$1+'WP EUR'!AK56/'WP EUR'!$C$1+'WP AZN'!AK56/'WP AZN'!$C$1+GBP!AK53/GBP!$C$1),0)</f>
        <v>0</v>
      </c>
      <c r="AL56" s="6">
        <f>ROUND(('WP USD'!AL56/'WP USD'!$C$1+'WP EUR'!AL56/'WP EUR'!$C$1+'WP AZN'!AL56/'WP AZN'!$C$1+GBP!AL53/GBP!$C$1),0)</f>
        <v>0</v>
      </c>
      <c r="AM56" s="6">
        <f>ROUND(('WP USD'!AM56/'WP USD'!$C$1+'WP EUR'!AM56/'WP EUR'!$C$1+'WP AZN'!AM56/'WP AZN'!$C$1+GBP!AM53/GBP!$C$1),0)</f>
        <v>0</v>
      </c>
      <c r="AN56" s="6">
        <f>ROUND(('WP USD'!AN56/'WP USD'!$C$1+'WP EUR'!AN56/'WP EUR'!$C$1+'WP AZN'!AN56/'WP AZN'!$C$1+GBP!AN53/GBP!$C$1),0)</f>
        <v>0</v>
      </c>
      <c r="AO56" s="6">
        <f>ROUND(('WP USD'!AO56/'WP USD'!$C$1+'WP EUR'!AO56/'WP EUR'!$C$1+'WP AZN'!AO56/'WP AZN'!$C$1+GBP!AO53/GBP!$C$1),0)</f>
        <v>0</v>
      </c>
      <c r="AP56" s="6">
        <f>ROUND(('WP USD'!AP56/'WP USD'!$C$1+'WP EUR'!AP56/'WP EUR'!$C$1+'WP AZN'!AP56/'WP AZN'!$C$1+GBP!AP53/GBP!$C$1),0)</f>
        <v>0</v>
      </c>
      <c r="AQ56" s="6">
        <f>ROUND(('WP USD'!AQ56/'WP USD'!$C$1+'WP EUR'!AQ56/'WP EUR'!$C$1+'WP AZN'!AQ56/'WP AZN'!$C$1+GBP!AQ53/GBP!$C$1),0)</f>
        <v>0</v>
      </c>
      <c r="AR56" s="6">
        <f>ROUND(('WP USD'!AR56/'WP USD'!$C$1+'WP EUR'!AR56/'WP EUR'!$C$1+'WP AZN'!AR56/'WP AZN'!$C$1+GBP!AR53/GBP!$C$1),0)</f>
        <v>0</v>
      </c>
      <c r="AS56" s="6">
        <f>ROUND(('WP USD'!AS56/'WP USD'!$C$1+'WP EUR'!AS56/'WP EUR'!$C$1+'WP AZN'!AS56/'WP AZN'!$C$1+GBP!AS53/GBP!$C$1),0)</f>
        <v>0</v>
      </c>
      <c r="AT56" s="6">
        <f>ROUND(('WP USD'!AT56/'WP USD'!$C$1+'WP EUR'!AT56/'WP EUR'!$C$1+'WP AZN'!AT56/'WP AZN'!$C$1+GBP!AT53/GBP!$C$1),0)</f>
        <v>0</v>
      </c>
      <c r="AU56" s="6">
        <f>ROUND(('WP USD'!AU56/'WP USD'!$C$1+'WP EUR'!AU56/'WP EUR'!$C$1+'WP AZN'!AU56/'WP AZN'!$C$1+GBP!AU53/GBP!$C$1),0)</f>
        <v>0</v>
      </c>
      <c r="AV56" s="6">
        <f>ROUND(('WP USD'!AV56/'WP USD'!$C$1+'WP EUR'!AV56/'WP EUR'!$C$1+'WP AZN'!AV56/'WP AZN'!$C$1+GBP!AV53/GBP!$C$1),0)</f>
        <v>0</v>
      </c>
      <c r="AW56" s="6">
        <f>ROUND(('WP USD'!AW56/'WP USD'!$C$1+'WP EUR'!AW56/'WP EUR'!$C$1+'WP AZN'!AW56/'WP AZN'!$C$1+GBP!AW53/GBP!$C$1),0)</f>
        <v>0</v>
      </c>
      <c r="AX56" s="6">
        <f>ROUND(('WP USD'!AX56/'WP USD'!$C$1+'WP EUR'!AX56/'WP EUR'!$C$1+'WP AZN'!AX56/'WP AZN'!$C$1+GBP!AX53/GBP!$C$1),0)</f>
        <v>0</v>
      </c>
    </row>
    <row r="57" spans="1:50" ht="30">
      <c r="A57" s="140" t="s">
        <v>18</v>
      </c>
      <c r="B57" s="6">
        <f>E57+G57+I57+K57+M57+O57+Q57+S57+U57+W57</f>
        <v>0</v>
      </c>
      <c r="C57" s="6">
        <f t="shared" ref="C57:C80" si="16">F57+H57+J57+L57+N57+P57+R57+T57+V57+X57+Z57+AB57+AD57+AF57</f>
        <v>0</v>
      </c>
      <c r="E57" s="6">
        <f>ROUND(('WP USD'!E57/'WP USD'!$C$1+'WP EUR'!E57/'WP EUR'!$C$1+'WP AZN'!E57/'WP AZN'!$C$1+GBP!E54/GBP!$C$1),0)</f>
        <v>0</v>
      </c>
      <c r="F57" s="6">
        <f>ROUND(('WP USD'!F57/'WP USD'!$C$1+'WP EUR'!F57/'WP EUR'!$C$1+'WP AZN'!F57/'WP AZN'!$C$1+GBP!F54/GBP!$C$1),0)</f>
        <v>0</v>
      </c>
      <c r="G57" s="6">
        <f>ROUND(('WP USD'!G57/'WP USD'!$C$1+'WP EUR'!G57/'WP EUR'!$C$1+'WP AZN'!G57/'WP AZN'!$C$1+GBP!G54/GBP!$C$1),0)</f>
        <v>0</v>
      </c>
      <c r="H57" s="6">
        <f>ROUND(('WP USD'!H57/'WP USD'!$C$1+'WP EUR'!H57/'WP EUR'!$C$1+'WP AZN'!H57/'WP AZN'!$C$1+GBP!H54/GBP!$C$1),0)</f>
        <v>0</v>
      </c>
      <c r="I57" s="6">
        <f>ROUND(('WP USD'!I57/'WP USD'!$C$1+'WP EUR'!I57/'WP EUR'!$C$1+'WP AZN'!I57/'WP AZN'!$C$1+GBP!I54/GBP!$C$1),0)</f>
        <v>0</v>
      </c>
      <c r="J57" s="6">
        <f>ROUND(('WP USD'!J57/'WP USD'!$C$1+'WP EUR'!J57/'WP EUR'!$C$1+'WP AZN'!J57/'WP AZN'!$C$1+GBP!J54/GBP!$C$1),0)</f>
        <v>0</v>
      </c>
      <c r="K57" s="6">
        <f>ROUND(('WP USD'!K57/'WP USD'!$C$1+'WP EUR'!K57/'WP EUR'!$C$1+'WP AZN'!K57/'WP AZN'!$C$1+GBP!K54/GBP!$C$1),0)</f>
        <v>0</v>
      </c>
      <c r="L57" s="6">
        <f>ROUND(('WP USD'!L57/'WP USD'!$C$1+'WP EUR'!L57/'WP EUR'!$C$1+'WP AZN'!L57/'WP AZN'!$C$1+GBP!L54/GBP!$C$1),0)</f>
        <v>0</v>
      </c>
      <c r="M57" s="6">
        <f>ROUND(('WP USD'!M57/'WP USD'!$C$1+'WP EUR'!M57/'WP EUR'!$C$1+'WP AZN'!M57/'WP AZN'!$C$1+GBP!M54/GBP!$C$1),0)</f>
        <v>0</v>
      </c>
      <c r="N57" s="6">
        <f>ROUND(('WP USD'!N57/'WP USD'!$C$1+'WP EUR'!N57/'WP EUR'!$C$1+'WP AZN'!N57/'WP AZN'!$C$1+GBP!N54/GBP!$C$1),0)</f>
        <v>0</v>
      </c>
      <c r="O57" s="6">
        <f>ROUND(('WP USD'!O57/'WP USD'!$C$1+'WP EUR'!O57/'WP EUR'!$C$1+'WP AZN'!O57/'WP AZN'!$C$1+GBP!O54/GBP!$C$1),0)</f>
        <v>0</v>
      </c>
      <c r="P57" s="6">
        <f>ROUND(('WP USD'!P57/'WP USD'!$C$1+'WP EUR'!P57/'WP EUR'!$C$1+'WP AZN'!P57/'WP AZN'!$C$1+GBP!P54/GBP!$C$1),0)</f>
        <v>0</v>
      </c>
      <c r="Q57" s="6">
        <f>ROUND(('WP USD'!Q57/'WP USD'!$C$1+'WP EUR'!Q57/'WP EUR'!$C$1+'WP AZN'!Q57/'WP AZN'!$C$1+GBP!Q54/GBP!$C$1),0)</f>
        <v>0</v>
      </c>
      <c r="R57" s="6">
        <f>ROUND(('WP USD'!R57/'WP USD'!$C$1+'WP EUR'!R57/'WP EUR'!$C$1+'WP AZN'!R57/'WP AZN'!$C$1+GBP!R54/GBP!$C$1),0)</f>
        <v>0</v>
      </c>
      <c r="S57" s="6">
        <f>ROUND(('WP USD'!S57/'WP USD'!$C$1+'WP EUR'!S57/'WP EUR'!$C$1+'WP AZN'!S57/'WP AZN'!$C$1+GBP!S54/GBP!$C$1),0)</f>
        <v>0</v>
      </c>
      <c r="T57" s="6">
        <f>ROUND(('WP USD'!T57/'WP USD'!$C$1+'WP EUR'!T57/'WP EUR'!$C$1+'WP AZN'!T57/'WP AZN'!$C$1+GBP!T54/GBP!$C$1),0)</f>
        <v>0</v>
      </c>
      <c r="U57" s="6">
        <f>ROUND(('WP USD'!U57/'WP USD'!$C$1+'WP EUR'!U57/'WP EUR'!$C$1+'WP AZN'!U57/'WP AZN'!$C$1+GBP!U54/GBP!$C$1),0)</f>
        <v>0</v>
      </c>
      <c r="V57" s="6">
        <f>ROUND(('WP USD'!V57/'WP USD'!$C$1+'WP EUR'!V57/'WP EUR'!$C$1+'WP AZN'!V57/'WP AZN'!$C$1+GBP!V54/GBP!$C$1),0)</f>
        <v>0</v>
      </c>
      <c r="W57" s="6">
        <f>ROUND(('WP USD'!W57/'WP USD'!$C$1+'WP EUR'!W57/'WP EUR'!$C$1+'WP AZN'!W57/'WP AZN'!$C$1+GBP!W54/GBP!$C$1),0)</f>
        <v>0</v>
      </c>
      <c r="X57" s="6">
        <f>ROUND(('WP USD'!X57/'WP USD'!$C$1+'WP EUR'!X57/'WP EUR'!$C$1+'WP AZN'!X57/'WP AZN'!$C$1+GBP!X54/GBP!$C$1),0)</f>
        <v>0</v>
      </c>
      <c r="Y57" s="6">
        <f>ROUND(('WP USD'!Y57/'WP USD'!$C$1+'WP EUR'!Y57/'WP EUR'!$C$1+'WP AZN'!Y57/'WP AZN'!$C$1+GBP!Y54/GBP!$C$1),0)</f>
        <v>0</v>
      </c>
      <c r="Z57" s="6">
        <f>ROUND(('WP USD'!Z57/'WP USD'!$C$1+'WP EUR'!Z57/'WP EUR'!$C$1+'WP AZN'!Z57/'WP AZN'!$C$1+GBP!Z54/GBP!$C$1),0)</f>
        <v>0</v>
      </c>
      <c r="AA57" s="6">
        <f>ROUND(('WP USD'!AA57/'WP USD'!$C$1+'WP EUR'!AA57/'WP EUR'!$C$1+'WP AZN'!AA57/'WP AZN'!$C$1+GBP!AA54/GBP!$C$1),0)</f>
        <v>0</v>
      </c>
      <c r="AB57" s="6">
        <f>ROUND(('WP USD'!AB57/'WP USD'!$C$1+'WP EUR'!AB57/'WP EUR'!$C$1+'WP AZN'!AB57/'WP AZN'!$C$1+GBP!AB54/GBP!$C$1),0)</f>
        <v>0</v>
      </c>
      <c r="AC57" s="6">
        <f>ROUND(('WP USD'!AC57/'WP USD'!$C$1+'WP EUR'!AC57/'WP EUR'!$C$1+'WP AZN'!AC57/'WP AZN'!$C$1+GBP!AC54/GBP!$C$1),0)</f>
        <v>0</v>
      </c>
      <c r="AD57" s="6">
        <f>ROUND(('WP USD'!AD57/'WP USD'!$C$1+'WP EUR'!AD57/'WP EUR'!$C$1+'WP AZN'!AD57/'WP AZN'!$C$1+GBP!AD54/GBP!$C$1),0)</f>
        <v>0</v>
      </c>
      <c r="AE57" s="6">
        <f>ROUND(('WP USD'!AE57/'WP USD'!$C$1+'WP EUR'!AE57/'WP EUR'!$C$1+'WP AZN'!AE57/'WP AZN'!$C$1+GBP!AE54/GBP!$C$1),0)</f>
        <v>0</v>
      </c>
      <c r="AF57" s="6">
        <f>ROUND(('WP USD'!AF57/'WP USD'!$C$1+'WP EUR'!AF57/'WP EUR'!$C$1+'WP AZN'!AF57/'WP AZN'!$C$1+GBP!AF54/GBP!$C$1),0)</f>
        <v>0</v>
      </c>
      <c r="AG57" s="6">
        <f>ROUND(('WP USD'!AG57/'WP USD'!$C$1+'WP EUR'!AG57/'WP EUR'!$C$1+'WP AZN'!AG57/'WP AZN'!$C$1+GBP!AG54/GBP!$C$1),0)</f>
        <v>0</v>
      </c>
      <c r="AH57" s="6">
        <f>ROUND(('WP USD'!AH57/'WP USD'!$C$1+'WP EUR'!AH57/'WP EUR'!$C$1+'WP AZN'!AH57/'WP AZN'!$C$1+GBP!AH54/GBP!$C$1),0)</f>
        <v>0</v>
      </c>
      <c r="AI57" s="6">
        <f>ROUND(('WP USD'!AI57/'WP USD'!$C$1+'WP EUR'!AI57/'WP EUR'!$C$1+'WP AZN'!AI57/'WP AZN'!$C$1+GBP!AI54/GBP!$C$1),0)</f>
        <v>0</v>
      </c>
      <c r="AJ57" s="6">
        <f>ROUND(('WP USD'!AJ57/'WP USD'!$C$1+'WP EUR'!AJ57/'WP EUR'!$C$1+'WP AZN'!AJ57/'WP AZN'!$C$1+GBP!AJ54/GBP!$C$1),0)</f>
        <v>0</v>
      </c>
      <c r="AK57" s="6">
        <f>ROUND(('WP USD'!AK57/'WP USD'!$C$1+'WP EUR'!AK57/'WP EUR'!$C$1+'WP AZN'!AK57/'WP AZN'!$C$1+GBP!AK54/GBP!$C$1),0)</f>
        <v>0</v>
      </c>
      <c r="AL57" s="6">
        <f>ROUND(('WP USD'!AL57/'WP USD'!$C$1+'WP EUR'!AL57/'WP EUR'!$C$1+'WP AZN'!AL57/'WP AZN'!$C$1+GBP!AL54/GBP!$C$1),0)</f>
        <v>0</v>
      </c>
      <c r="AM57" s="6">
        <f>ROUND(('WP USD'!AM57/'WP USD'!$C$1+'WP EUR'!AM57/'WP EUR'!$C$1+'WP AZN'!AM57/'WP AZN'!$C$1+GBP!AM54/GBP!$C$1),0)</f>
        <v>0</v>
      </c>
      <c r="AN57" s="6">
        <f>ROUND(('WP USD'!AN57/'WP USD'!$C$1+'WP EUR'!AN57/'WP EUR'!$C$1+'WP AZN'!AN57/'WP AZN'!$C$1+GBP!AN54/GBP!$C$1),0)</f>
        <v>0</v>
      </c>
      <c r="AO57" s="6">
        <f>ROUND(('WP USD'!AO57/'WP USD'!$C$1+'WP EUR'!AO57/'WP EUR'!$C$1+'WP AZN'!AO57/'WP AZN'!$C$1+GBP!AO54/GBP!$C$1),0)</f>
        <v>0</v>
      </c>
      <c r="AP57" s="6">
        <f>ROUND(('WP USD'!AP57/'WP USD'!$C$1+'WP EUR'!AP57/'WP EUR'!$C$1+'WP AZN'!AP57/'WP AZN'!$C$1+GBP!AP54/GBP!$C$1),0)</f>
        <v>0</v>
      </c>
      <c r="AQ57" s="6">
        <f>ROUND(('WP USD'!AQ57/'WP USD'!$C$1+'WP EUR'!AQ57/'WP EUR'!$C$1+'WP AZN'!AQ57/'WP AZN'!$C$1+GBP!AQ54/GBP!$C$1),0)</f>
        <v>0</v>
      </c>
      <c r="AR57" s="6">
        <f>ROUND(('WP USD'!AR57/'WP USD'!$C$1+'WP EUR'!AR57/'WP EUR'!$C$1+'WP AZN'!AR57/'WP AZN'!$C$1+GBP!AR54/GBP!$C$1),0)</f>
        <v>0</v>
      </c>
      <c r="AS57" s="6">
        <f>ROUND(('WP USD'!AS57/'WP USD'!$C$1+'WP EUR'!AS57/'WP EUR'!$C$1+'WP AZN'!AS57/'WP AZN'!$C$1+GBP!AS54/GBP!$C$1),0)</f>
        <v>0</v>
      </c>
      <c r="AT57" s="6">
        <f>ROUND(('WP USD'!AT57/'WP USD'!$C$1+'WP EUR'!AT57/'WP EUR'!$C$1+'WP AZN'!AT57/'WP AZN'!$C$1+GBP!AT54/GBP!$C$1),0)</f>
        <v>0</v>
      </c>
      <c r="AU57" s="6">
        <f>ROUND(('WP USD'!AU57/'WP USD'!$C$1+'WP EUR'!AU57/'WP EUR'!$C$1+'WP AZN'!AU57/'WP AZN'!$C$1+GBP!AU54/GBP!$C$1),0)</f>
        <v>0</v>
      </c>
      <c r="AV57" s="6">
        <f>ROUND(('WP USD'!AV57/'WP USD'!$C$1+'WP EUR'!AV57/'WP EUR'!$C$1+'WP AZN'!AV57/'WP AZN'!$C$1+GBP!AV54/GBP!$C$1),0)</f>
        <v>0</v>
      </c>
      <c r="AW57" s="6">
        <f>ROUND(('WP USD'!AW57/'WP USD'!$C$1+'WP EUR'!AW57/'WP EUR'!$C$1+'WP AZN'!AW57/'WP AZN'!$C$1+GBP!AW54/GBP!$C$1),0)</f>
        <v>0</v>
      </c>
      <c r="AX57" s="6">
        <f>ROUND(('WP USD'!AX57/'WP USD'!$C$1+'WP EUR'!AX57/'WP EUR'!$C$1+'WP AZN'!AX57/'WP AZN'!$C$1+GBP!AX54/GBP!$C$1),0)</f>
        <v>0</v>
      </c>
    </row>
    <row r="58" spans="1:50">
      <c r="A58" s="140" t="s">
        <v>19</v>
      </c>
      <c r="C58" s="6">
        <f t="shared" si="16"/>
        <v>0</v>
      </c>
      <c r="E58" s="6">
        <f>ROUND(('WP USD'!E58/'WP USD'!$C$1+'WP EUR'!E58/'WP EUR'!$C$1+'WP AZN'!E58/'WP AZN'!$C$1+GBP!E55/GBP!$C$1),0)</f>
        <v>0</v>
      </c>
      <c r="F58" s="6">
        <f>ROUND(('WP USD'!F58/'WP USD'!$C$1+'WP EUR'!F58/'WP EUR'!$C$1+'WP AZN'!F58/'WP AZN'!$C$1+GBP!F55/GBP!$C$1),0)</f>
        <v>0</v>
      </c>
      <c r="G58" s="6">
        <f>ROUND(('WP USD'!G58/'WP USD'!$C$1+'WP EUR'!G58/'WP EUR'!$C$1+'WP AZN'!G58/'WP AZN'!$C$1+GBP!G55/GBP!$C$1),0)</f>
        <v>0</v>
      </c>
      <c r="H58" s="6">
        <f>ROUND(('WP USD'!H58/'WP USD'!$C$1+'WP EUR'!H58/'WP EUR'!$C$1+'WP AZN'!H58/'WP AZN'!$C$1+GBP!H55/GBP!$C$1),0)</f>
        <v>0</v>
      </c>
      <c r="I58" s="6">
        <f>ROUND(('WP USD'!I58/'WP USD'!$C$1+'WP EUR'!I58/'WP EUR'!$C$1+'WP AZN'!I58/'WP AZN'!$C$1+GBP!I55/GBP!$C$1),0)</f>
        <v>0</v>
      </c>
      <c r="J58" s="6">
        <f>ROUND(('WP USD'!J58/'WP USD'!$C$1+'WP EUR'!J58/'WP EUR'!$C$1+'WP AZN'!J58/'WP AZN'!$C$1+GBP!J55/GBP!$C$1),0)</f>
        <v>0</v>
      </c>
      <c r="K58" s="6">
        <f>ROUND(('WP USD'!K58/'WP USD'!$C$1+'WP EUR'!K58/'WP EUR'!$C$1+'WP AZN'!K58/'WP AZN'!$C$1+GBP!K55/GBP!$C$1),0)</f>
        <v>0</v>
      </c>
      <c r="L58" s="6">
        <f>ROUND(('WP USD'!L58/'WP USD'!$C$1+'WP EUR'!L58/'WP EUR'!$C$1+'WP AZN'!L58/'WP AZN'!$C$1+GBP!L55/GBP!$C$1),0)</f>
        <v>0</v>
      </c>
      <c r="M58" s="6">
        <f>ROUND(('WP USD'!M58/'WP USD'!$C$1+'WP EUR'!M58/'WP EUR'!$C$1+'WP AZN'!M58/'WP AZN'!$C$1+GBP!M55/GBP!$C$1),0)</f>
        <v>0</v>
      </c>
      <c r="N58" s="6">
        <f>ROUND(('WP USD'!N58/'WP USD'!$C$1+'WP EUR'!N58/'WP EUR'!$C$1+'WP AZN'!N58/'WP AZN'!$C$1+GBP!N55/GBP!$C$1),0)</f>
        <v>0</v>
      </c>
      <c r="O58" s="6">
        <f>ROUND(('WP USD'!O58/'WP USD'!$C$1+'WP EUR'!O58/'WP EUR'!$C$1+'WP AZN'!O58/'WP AZN'!$C$1+GBP!O55/GBP!$C$1),0)</f>
        <v>0</v>
      </c>
      <c r="P58" s="6">
        <f>ROUND(('WP USD'!P58/'WP USD'!$C$1+'WP EUR'!P58/'WP EUR'!$C$1+'WP AZN'!P58/'WP AZN'!$C$1+GBP!P55/GBP!$C$1),0)</f>
        <v>0</v>
      </c>
      <c r="Q58" s="6">
        <f>ROUND(('WP USD'!Q58/'WP USD'!$C$1+'WP EUR'!Q58/'WP EUR'!$C$1+'WP AZN'!Q58/'WP AZN'!$C$1+GBP!Q55/GBP!$C$1),0)</f>
        <v>0</v>
      </c>
      <c r="R58" s="6">
        <f>ROUND(('WP USD'!R58/'WP USD'!$C$1+'WP EUR'!R58/'WP EUR'!$C$1+'WP AZN'!R58/'WP AZN'!$C$1+GBP!R55/GBP!$C$1),0)</f>
        <v>0</v>
      </c>
      <c r="S58" s="6">
        <f>ROUND(('WP USD'!S58/'WP USD'!$C$1+'WP EUR'!S58/'WP EUR'!$C$1+'WP AZN'!S58/'WP AZN'!$C$1+GBP!S55/GBP!$C$1),0)</f>
        <v>0</v>
      </c>
      <c r="T58" s="6">
        <f>ROUND(('WP USD'!T58/'WP USD'!$C$1+'WP EUR'!T58/'WP EUR'!$C$1+'WP AZN'!T58/'WP AZN'!$C$1+GBP!T55/GBP!$C$1),0)</f>
        <v>0</v>
      </c>
      <c r="U58" s="6">
        <f>ROUND(('WP USD'!U58/'WP USD'!$C$1+'WP EUR'!U58/'WP EUR'!$C$1+'WP AZN'!U58/'WP AZN'!$C$1+GBP!U55/GBP!$C$1),0)</f>
        <v>0</v>
      </c>
      <c r="V58" s="6">
        <f>ROUND(('WP USD'!V58/'WP USD'!$C$1+'WP EUR'!V58/'WP EUR'!$C$1+'WP AZN'!V58/'WP AZN'!$C$1+GBP!V55/GBP!$C$1),0)</f>
        <v>0</v>
      </c>
      <c r="W58" s="6">
        <f>ROUND(('WP USD'!W58/'WP USD'!$C$1+'WP EUR'!W58/'WP EUR'!$C$1+'WP AZN'!W58/'WP AZN'!$C$1+GBP!W55/GBP!$C$1),0)</f>
        <v>0</v>
      </c>
      <c r="X58" s="6">
        <f>ROUND(('WP USD'!X58/'WP USD'!$C$1+'WP EUR'!X58/'WP EUR'!$C$1+'WP AZN'!X58/'WP AZN'!$C$1+GBP!X55/GBP!$C$1),0)</f>
        <v>0</v>
      </c>
      <c r="Y58" s="6">
        <f>ROUND(('WP USD'!Y58/'WP USD'!$C$1+'WP EUR'!Y58/'WP EUR'!$C$1+'WP AZN'!Y58/'WP AZN'!$C$1+GBP!Y55/GBP!$C$1),0)</f>
        <v>0</v>
      </c>
      <c r="Z58" s="6">
        <f>ROUND(('WP USD'!Z58/'WP USD'!$C$1+'WP EUR'!Z58/'WP EUR'!$C$1+'WP AZN'!Z58/'WP AZN'!$C$1+GBP!Z55/GBP!$C$1),0)</f>
        <v>0</v>
      </c>
      <c r="AA58" s="6">
        <f>ROUND(('WP USD'!AA58/'WP USD'!$C$1+'WP EUR'!AA58/'WP EUR'!$C$1+'WP AZN'!AA58/'WP AZN'!$C$1+GBP!AA55/GBP!$C$1),0)</f>
        <v>0</v>
      </c>
      <c r="AB58" s="6">
        <f>ROUND(('WP USD'!AB58/'WP USD'!$C$1+'WP EUR'!AB58/'WP EUR'!$C$1+'WP AZN'!AB58/'WP AZN'!$C$1+GBP!AB55/GBP!$C$1),0)</f>
        <v>0</v>
      </c>
      <c r="AC58" s="6">
        <f>ROUND(('WP USD'!AC58/'WP USD'!$C$1+'WP EUR'!AC58/'WP EUR'!$C$1+'WP AZN'!AC58/'WP AZN'!$C$1+GBP!AC55/GBP!$C$1),0)</f>
        <v>0</v>
      </c>
      <c r="AD58" s="6">
        <f>ROUND(('WP USD'!AD58/'WP USD'!$C$1+'WP EUR'!AD58/'WP EUR'!$C$1+'WP AZN'!AD58/'WP AZN'!$C$1+GBP!AD55/GBP!$C$1),0)</f>
        <v>0</v>
      </c>
      <c r="AE58" s="6">
        <f>ROUND(('WP USD'!AE58/'WP USD'!$C$1+'WP EUR'!AE58/'WP EUR'!$C$1+'WP AZN'!AE58/'WP AZN'!$C$1+GBP!AE55/GBP!$C$1),0)</f>
        <v>0</v>
      </c>
      <c r="AF58" s="6">
        <f>ROUND(('WP USD'!AF58/'WP USD'!$C$1+'WP EUR'!AF58/'WP EUR'!$C$1+'WP AZN'!AF58/'WP AZN'!$C$1+GBP!AF55/GBP!$C$1),0)</f>
        <v>0</v>
      </c>
      <c r="AG58" s="6">
        <f>ROUND(('WP USD'!AG58/'WP USD'!$C$1+'WP EUR'!AG58/'WP EUR'!$C$1+'WP AZN'!AG58/'WP AZN'!$C$1+GBP!AG55/GBP!$C$1),0)</f>
        <v>0</v>
      </c>
      <c r="AH58" s="6">
        <f>ROUND(('WP USD'!AH58/'WP USD'!$C$1+'WP EUR'!AH58/'WP EUR'!$C$1+'WP AZN'!AH58/'WP AZN'!$C$1+GBP!AH55/GBP!$C$1),0)</f>
        <v>0</v>
      </c>
      <c r="AI58" s="6">
        <f>ROUND(('WP USD'!AI58/'WP USD'!$C$1+'WP EUR'!AI58/'WP EUR'!$C$1+'WP AZN'!AI58/'WP AZN'!$C$1+GBP!AI55/GBP!$C$1),0)</f>
        <v>0</v>
      </c>
      <c r="AJ58" s="6">
        <f>ROUND(('WP USD'!AJ58/'WP USD'!$C$1+'WP EUR'!AJ58/'WP EUR'!$C$1+'WP AZN'!AJ58/'WP AZN'!$C$1+GBP!AJ55/GBP!$C$1),0)</f>
        <v>0</v>
      </c>
      <c r="AK58" s="6">
        <f>ROUND(('WP USD'!AK58/'WP USD'!$C$1+'WP EUR'!AK58/'WP EUR'!$C$1+'WP AZN'!AK58/'WP AZN'!$C$1+GBP!AK55/GBP!$C$1),0)</f>
        <v>0</v>
      </c>
      <c r="AL58" s="6">
        <f>ROUND(('WP USD'!AL58/'WP USD'!$C$1+'WP EUR'!AL58/'WP EUR'!$C$1+'WP AZN'!AL58/'WP AZN'!$C$1+GBP!AL55/GBP!$C$1),0)</f>
        <v>0</v>
      </c>
      <c r="AM58" s="6">
        <f>ROUND(('WP USD'!AM58/'WP USD'!$C$1+'WP EUR'!AM58/'WP EUR'!$C$1+'WP AZN'!AM58/'WP AZN'!$C$1+GBP!AM55/GBP!$C$1),0)</f>
        <v>0</v>
      </c>
      <c r="AN58" s="6">
        <f>ROUND(('WP USD'!AN58/'WP USD'!$C$1+'WP EUR'!AN58/'WP EUR'!$C$1+'WP AZN'!AN58/'WP AZN'!$C$1+GBP!AN55/GBP!$C$1),0)</f>
        <v>0</v>
      </c>
      <c r="AO58" s="6">
        <f>ROUND(('WP USD'!AO58/'WP USD'!$C$1+'WP EUR'!AO58/'WP EUR'!$C$1+'WP AZN'!AO58/'WP AZN'!$C$1+GBP!AO55/GBP!$C$1),0)</f>
        <v>0</v>
      </c>
      <c r="AP58" s="6">
        <f>ROUND(('WP USD'!AP58/'WP USD'!$C$1+'WP EUR'!AP58/'WP EUR'!$C$1+'WP AZN'!AP58/'WP AZN'!$C$1+GBP!AP55/GBP!$C$1),0)</f>
        <v>0</v>
      </c>
      <c r="AQ58" s="6">
        <f>ROUND(('WP USD'!AQ58/'WP USD'!$C$1+'WP EUR'!AQ58/'WP EUR'!$C$1+'WP AZN'!AQ58/'WP AZN'!$C$1+GBP!AQ55/GBP!$C$1),0)</f>
        <v>0</v>
      </c>
      <c r="AR58" s="6">
        <f>ROUND(('WP USD'!AR58/'WP USD'!$C$1+'WP EUR'!AR58/'WP EUR'!$C$1+'WP AZN'!AR58/'WP AZN'!$C$1+GBP!AR55/GBP!$C$1),0)</f>
        <v>0</v>
      </c>
      <c r="AS58" s="6">
        <f>ROUND(('WP USD'!AS58/'WP USD'!$C$1+'WP EUR'!AS58/'WP EUR'!$C$1+'WP AZN'!AS58/'WP AZN'!$C$1+GBP!AS55/GBP!$C$1),0)</f>
        <v>0</v>
      </c>
      <c r="AT58" s="6">
        <f>ROUND(('WP USD'!AT58/'WP USD'!$C$1+'WP EUR'!AT58/'WP EUR'!$C$1+'WP AZN'!AT58/'WP AZN'!$C$1+GBP!AT55/GBP!$C$1),0)</f>
        <v>0</v>
      </c>
      <c r="AU58" s="6">
        <f>ROUND(('WP USD'!AU58/'WP USD'!$C$1+'WP EUR'!AU58/'WP EUR'!$C$1+'WP AZN'!AU58/'WP AZN'!$C$1+GBP!AU55/GBP!$C$1),0)</f>
        <v>0</v>
      </c>
      <c r="AV58" s="6">
        <f>ROUND(('WP USD'!AV58/'WP USD'!$C$1+'WP EUR'!AV58/'WP EUR'!$C$1+'WP AZN'!AV58/'WP AZN'!$C$1+GBP!AV55/GBP!$C$1),0)</f>
        <v>0</v>
      </c>
      <c r="AW58" s="6">
        <f>ROUND(('WP USD'!AW58/'WP USD'!$C$1+'WP EUR'!AW58/'WP EUR'!$C$1+'WP AZN'!AW58/'WP AZN'!$C$1+GBP!AW55/GBP!$C$1),0)</f>
        <v>0</v>
      </c>
      <c r="AX58" s="6">
        <f>ROUND(('WP USD'!AX58/'WP USD'!$C$1+'WP EUR'!AX58/'WP EUR'!$C$1+'WP AZN'!AX58/'WP AZN'!$C$1+GBP!AX55/GBP!$C$1),0)</f>
        <v>0</v>
      </c>
    </row>
    <row r="59" spans="1:50" ht="30">
      <c r="A59" s="131" t="str">
        <f>A19</f>
        <v>OSCE office in Baku Grant  outstanding</v>
      </c>
      <c r="B59" s="6">
        <f t="shared" ref="B59:B67" si="17">E59+G59+I59+K59+M59+O59+Q59+S59+U59+W59</f>
        <v>0</v>
      </c>
      <c r="C59" s="6">
        <f t="shared" si="16"/>
        <v>0</v>
      </c>
      <c r="E59" s="6">
        <f>ROUND(('WP USD'!E59/'WP USD'!$C$1+'WP EUR'!E59/'WP EUR'!$C$1+'WP AZN'!E59/'WP AZN'!$C$1+GBP!E56/GBP!$C$1),0)</f>
        <v>0</v>
      </c>
      <c r="F59" s="6">
        <f>ROUND(('WP USD'!F59/'WP USD'!$C$1+'WP EUR'!F59/'WP EUR'!$C$1+'WP AZN'!F59/'WP AZN'!$C$1+GBP!F56/GBP!$C$1),0)</f>
        <v>0</v>
      </c>
      <c r="G59" s="6">
        <f>ROUND(('WP USD'!G59/'WP USD'!$C$1+'WP EUR'!G59/'WP EUR'!$C$1+'WP AZN'!G59/'WP AZN'!$C$1+GBP!G56/GBP!$C$1),0)</f>
        <v>0</v>
      </c>
      <c r="H59" s="6">
        <f>ROUND(('WP USD'!H59/'WP USD'!$C$1+'WP EUR'!H59/'WP EUR'!$C$1+'WP AZN'!H59/'WP AZN'!$C$1+GBP!H56/GBP!$C$1),0)</f>
        <v>0</v>
      </c>
      <c r="I59" s="6">
        <f>ROUND(('WP USD'!I59/'WP USD'!$C$1+'WP EUR'!I59/'WP EUR'!$C$1+'WP AZN'!I59/'WP AZN'!$C$1+GBP!I56/GBP!$C$1),0)</f>
        <v>0</v>
      </c>
      <c r="J59" s="6">
        <f>ROUND(('WP USD'!J59/'WP USD'!$C$1+'WP EUR'!J59/'WP EUR'!$C$1+'WP AZN'!J59/'WP AZN'!$C$1+GBP!J56/GBP!$C$1),0)</f>
        <v>0</v>
      </c>
      <c r="K59" s="6">
        <f>ROUND(('WP USD'!K59/'WP USD'!$C$1+'WP EUR'!K59/'WP EUR'!$C$1+'WP AZN'!K59/'WP AZN'!$C$1+GBP!K56/GBP!$C$1),0)</f>
        <v>0</v>
      </c>
      <c r="L59" s="6">
        <f>ROUND(('WP USD'!L59/'WP USD'!$C$1+'WP EUR'!L59/'WP EUR'!$C$1+'WP AZN'!L59/'WP AZN'!$C$1+GBP!L56/GBP!$C$1),0)</f>
        <v>0</v>
      </c>
      <c r="M59" s="6">
        <f>ROUND(('WP USD'!M59/'WP USD'!$C$1+'WP EUR'!M59/'WP EUR'!$C$1+'WP AZN'!M59/'WP AZN'!$C$1+GBP!M56/GBP!$C$1),0)</f>
        <v>0</v>
      </c>
      <c r="N59" s="6">
        <f>ROUND(('WP USD'!N59/'WP USD'!$C$1+'WP EUR'!N59/'WP EUR'!$C$1+'WP AZN'!N59/'WP AZN'!$C$1+GBP!N56/GBP!$C$1),0)</f>
        <v>0</v>
      </c>
      <c r="O59" s="6">
        <f>ROUND(('WP USD'!O59/'WP USD'!$C$1+'WP EUR'!O59/'WP EUR'!$C$1+'WP AZN'!O59/'WP AZN'!$C$1+GBP!O56/GBP!$C$1),0)</f>
        <v>0</v>
      </c>
      <c r="P59" s="6">
        <f>ROUND(('WP USD'!P59/'WP USD'!$C$1+'WP EUR'!P59/'WP EUR'!$C$1+'WP AZN'!P59/'WP AZN'!$C$1+GBP!P56/GBP!$C$1),0)</f>
        <v>0</v>
      </c>
      <c r="Q59" s="6">
        <f>ROUND(('WP USD'!Q59/'WP USD'!$C$1+'WP EUR'!Q59/'WP EUR'!$C$1+'WP AZN'!Q59/'WP AZN'!$C$1+GBP!Q56/GBP!$C$1),0)</f>
        <v>0</v>
      </c>
      <c r="R59" s="6">
        <f>ROUND(('WP USD'!R59/'WP USD'!$C$1+'WP EUR'!R59/'WP EUR'!$C$1+'WP AZN'!R59/'WP AZN'!$C$1+GBP!R56/GBP!$C$1),0)</f>
        <v>0</v>
      </c>
      <c r="S59" s="6">
        <f>ROUND(('WP USD'!S59/'WP USD'!$C$1+'WP EUR'!S59/'WP EUR'!$C$1+'WP AZN'!S59/'WP AZN'!$C$1+GBP!S56/GBP!$C$1),0)</f>
        <v>0</v>
      </c>
      <c r="T59" s="6">
        <f>ROUND(('WP USD'!T59/'WP USD'!$C$1+'WP EUR'!T59/'WP EUR'!$C$1+'WP AZN'!T59/'WP AZN'!$C$1+GBP!T56/GBP!$C$1),0)</f>
        <v>0</v>
      </c>
      <c r="U59" s="6">
        <f>ROUND(('WP USD'!U59/'WP USD'!$C$1+'WP EUR'!U59/'WP EUR'!$C$1+'WP AZN'!U59/'WP AZN'!$C$1+GBP!U56/GBP!$C$1),0)</f>
        <v>0</v>
      </c>
      <c r="V59" s="6">
        <f>ROUND(('WP USD'!V59/'WP USD'!$C$1+'WP EUR'!V59/'WP EUR'!$C$1+'WP AZN'!V59/'WP AZN'!$C$1+GBP!V56/GBP!$C$1),0)</f>
        <v>0</v>
      </c>
      <c r="W59" s="6">
        <f>ROUND(('WP USD'!W59/'WP USD'!$C$1+'WP EUR'!W59/'WP EUR'!$C$1+'WP AZN'!W59/'WP AZN'!$C$1+GBP!W56/GBP!$C$1),0)</f>
        <v>0</v>
      </c>
      <c r="X59" s="6">
        <f>ROUND(('WP USD'!X59/'WP USD'!$C$1+'WP EUR'!X59/'WP EUR'!$C$1+'WP AZN'!X59/'WP AZN'!$C$1+GBP!X56/GBP!$C$1),0)</f>
        <v>0</v>
      </c>
      <c r="Y59" s="6">
        <f>ROUND(('WP USD'!Y59/'WP USD'!$C$1+'WP EUR'!Y59/'WP EUR'!$C$1+'WP AZN'!Y59/'WP AZN'!$C$1+GBP!Y56/GBP!$C$1),0)</f>
        <v>0</v>
      </c>
      <c r="Z59" s="6">
        <f>ROUND(('WP USD'!Z59/'WP USD'!$C$1+'WP EUR'!Z59/'WP EUR'!$C$1+'WP AZN'!Z59/'WP AZN'!$C$1+GBP!Z56/GBP!$C$1),0)</f>
        <v>0</v>
      </c>
      <c r="AA59" s="6">
        <f>ROUND(('WP USD'!AA59/'WP USD'!$C$1+'WP EUR'!AA59/'WP EUR'!$C$1+'WP AZN'!AA59/'WP AZN'!$C$1+GBP!AA56/GBP!$C$1),0)</f>
        <v>0</v>
      </c>
      <c r="AB59" s="6">
        <f>ROUND(('WP USD'!AB59/'WP USD'!$C$1+'WP EUR'!AB59/'WP EUR'!$C$1+'WP AZN'!AB59/'WP AZN'!$C$1+GBP!AB56/GBP!$C$1),0)</f>
        <v>0</v>
      </c>
      <c r="AC59" s="6">
        <f>ROUND(('WP USD'!AC59/'WP USD'!$C$1+'WP EUR'!AC59/'WP EUR'!$C$1+'WP AZN'!AC59/'WP AZN'!$C$1+GBP!AC56/GBP!$C$1),0)</f>
        <v>0</v>
      </c>
      <c r="AD59" s="6">
        <f>ROUND(('WP USD'!AD59/'WP USD'!$C$1+'WP EUR'!AD59/'WP EUR'!$C$1+'WP AZN'!AD59/'WP AZN'!$C$1+GBP!AD56/GBP!$C$1),0)</f>
        <v>0</v>
      </c>
      <c r="AE59" s="6">
        <f>ROUND(('WP USD'!AE59/'WP USD'!$C$1+'WP EUR'!AE59/'WP EUR'!$C$1+'WP AZN'!AE59/'WP AZN'!$C$1+GBP!AE56/GBP!$C$1),0)</f>
        <v>0</v>
      </c>
      <c r="AF59" s="6">
        <f>ROUND(('WP USD'!AF59/'WP USD'!$C$1+'WP EUR'!AF59/'WP EUR'!$C$1+'WP AZN'!AF59/'WP AZN'!$C$1+GBP!AF56/GBP!$C$1),0)</f>
        <v>0</v>
      </c>
      <c r="AG59" s="6">
        <f>ROUND(('WP USD'!AG59/'WP USD'!$C$1+'WP EUR'!AG59/'WP EUR'!$C$1+'WP AZN'!AG59/'WP AZN'!$C$1+GBP!AG56/GBP!$C$1),0)</f>
        <v>0</v>
      </c>
      <c r="AH59" s="6">
        <f>ROUND(('WP USD'!AH59/'WP USD'!$C$1+'WP EUR'!AH59/'WP EUR'!$C$1+'WP AZN'!AH59/'WP AZN'!$C$1+GBP!AH56/GBP!$C$1),0)</f>
        <v>0</v>
      </c>
      <c r="AI59" s="6">
        <f>ROUND(('WP USD'!AI59/'WP USD'!$C$1+'WP EUR'!AI59/'WP EUR'!$C$1+'WP AZN'!AI59/'WP AZN'!$C$1+GBP!AI56/GBP!$C$1),0)</f>
        <v>0</v>
      </c>
      <c r="AJ59" s="6">
        <f>ROUND(('WP USD'!AJ59/'WP USD'!$C$1+'WP EUR'!AJ59/'WP EUR'!$C$1+'WP AZN'!AJ59/'WP AZN'!$C$1+GBP!AJ56/GBP!$C$1),0)</f>
        <v>0</v>
      </c>
      <c r="AK59" s="6">
        <f>ROUND(('WP USD'!AK59/'WP USD'!$C$1+'WP EUR'!AK59/'WP EUR'!$C$1+'WP AZN'!AK59/'WP AZN'!$C$1+GBP!AK56/GBP!$C$1),0)</f>
        <v>0</v>
      </c>
      <c r="AL59" s="6">
        <f>ROUND(('WP USD'!AL59/'WP USD'!$C$1+'WP EUR'!AL59/'WP EUR'!$C$1+'WP AZN'!AL59/'WP AZN'!$C$1+GBP!AL56/GBP!$C$1),0)</f>
        <v>0</v>
      </c>
      <c r="AM59" s="6">
        <f>ROUND(('WP USD'!AM59/'WP USD'!$C$1+'WP EUR'!AM59/'WP EUR'!$C$1+'WP AZN'!AM59/'WP AZN'!$C$1+GBP!AM56/GBP!$C$1),0)</f>
        <v>0</v>
      </c>
      <c r="AN59" s="6">
        <f>ROUND(('WP USD'!AN59/'WP USD'!$C$1+'WP EUR'!AN59/'WP EUR'!$C$1+'WP AZN'!AN59/'WP AZN'!$C$1+GBP!AN56/GBP!$C$1),0)</f>
        <v>0</v>
      </c>
      <c r="AO59" s="6">
        <f>ROUND(('WP USD'!AO59/'WP USD'!$C$1+'WP EUR'!AO59/'WP EUR'!$C$1+'WP AZN'!AO59/'WP AZN'!$C$1+GBP!AO56/GBP!$C$1),0)</f>
        <v>0</v>
      </c>
      <c r="AP59" s="6">
        <f>ROUND(('WP USD'!AP59/'WP USD'!$C$1+'WP EUR'!AP59/'WP EUR'!$C$1+'WP AZN'!AP59/'WP AZN'!$C$1+GBP!AP56/GBP!$C$1),0)</f>
        <v>0</v>
      </c>
      <c r="AQ59" s="6">
        <f>ROUND(('WP USD'!AQ59/'WP USD'!$C$1+'WP EUR'!AQ59/'WP EUR'!$C$1+'WP AZN'!AQ59/'WP AZN'!$C$1+GBP!AQ56/GBP!$C$1),0)</f>
        <v>0</v>
      </c>
      <c r="AR59" s="6">
        <f>ROUND(('WP USD'!AR59/'WP USD'!$C$1+'WP EUR'!AR59/'WP EUR'!$C$1+'WP AZN'!AR59/'WP AZN'!$C$1+GBP!AR56/GBP!$C$1),0)</f>
        <v>0</v>
      </c>
      <c r="AS59" s="6">
        <f>ROUND(('WP USD'!AS59/'WP USD'!$C$1+'WP EUR'!AS59/'WP EUR'!$C$1+'WP AZN'!AS59/'WP AZN'!$C$1+GBP!AS56/GBP!$C$1),0)</f>
        <v>0</v>
      </c>
      <c r="AT59" s="6">
        <f>ROUND(('WP USD'!AT59/'WP USD'!$C$1+'WP EUR'!AT59/'WP EUR'!$C$1+'WP AZN'!AT59/'WP AZN'!$C$1+GBP!AT56/GBP!$C$1),0)</f>
        <v>0</v>
      </c>
      <c r="AU59" s="6">
        <f>ROUND(('WP USD'!AU59/'WP USD'!$C$1+'WP EUR'!AU59/'WP EUR'!$C$1+'WP AZN'!AU59/'WP AZN'!$C$1+GBP!AU56/GBP!$C$1),0)</f>
        <v>0</v>
      </c>
      <c r="AV59" s="6">
        <f>ROUND(('WP USD'!AV59/'WP USD'!$C$1+'WP EUR'!AV59/'WP EUR'!$C$1+'WP AZN'!AV59/'WP AZN'!$C$1+GBP!AV56/GBP!$C$1),0)</f>
        <v>0</v>
      </c>
      <c r="AW59" s="6">
        <f>ROUND(('WP USD'!AW59/'WP USD'!$C$1+'WP EUR'!AW59/'WP EUR'!$C$1+'WP AZN'!AW59/'WP AZN'!$C$1+GBP!AW56/GBP!$C$1),0)</f>
        <v>0</v>
      </c>
      <c r="AX59" s="6">
        <f>ROUND(('WP USD'!AX59/'WP USD'!$C$1+'WP EUR'!AX59/'WP EUR'!$C$1+'WP AZN'!AX59/'WP AZN'!$C$1+GBP!AX56/GBP!$C$1),0)</f>
        <v>0</v>
      </c>
    </row>
    <row r="60" spans="1:50" ht="30">
      <c r="A60" s="131" t="str">
        <f>A20</f>
        <v>OSCE office in Baku Grant  return</v>
      </c>
      <c r="B60" s="6">
        <f t="shared" si="17"/>
        <v>0</v>
      </c>
      <c r="C60" s="6">
        <f t="shared" si="16"/>
        <v>0</v>
      </c>
      <c r="E60" s="6">
        <f>ROUND(('WP USD'!E60/'WP USD'!$C$1+'WP EUR'!E60/'WP EUR'!$C$1+'WP AZN'!E60/'WP AZN'!$C$1+GBP!E57/GBP!$C$1),0)</f>
        <v>0</v>
      </c>
      <c r="F60" s="6">
        <f>ROUND(('WP USD'!F60/'WP USD'!$C$1+'WP EUR'!F60/'WP EUR'!$C$1+'WP AZN'!F60/'WP AZN'!$C$1+GBP!F57/GBP!$C$1),0)</f>
        <v>0</v>
      </c>
      <c r="G60" s="6">
        <f>ROUND(('WP USD'!G60/'WP USD'!$C$1+'WP EUR'!G60/'WP EUR'!$C$1+'WP AZN'!G60/'WP AZN'!$C$1+GBP!G57/GBP!$C$1),0)</f>
        <v>0</v>
      </c>
      <c r="H60" s="6">
        <f>ROUND(('WP USD'!H60/'WP USD'!$C$1+'WP EUR'!H60/'WP EUR'!$C$1+'WP AZN'!H60/'WP AZN'!$C$1+GBP!H57/GBP!$C$1),0)</f>
        <v>0</v>
      </c>
      <c r="I60" s="6">
        <f>ROUND(('WP USD'!I60/'WP USD'!$C$1+'WP EUR'!I60/'WP EUR'!$C$1+'WP AZN'!I60/'WP AZN'!$C$1+GBP!I57/GBP!$C$1),0)</f>
        <v>0</v>
      </c>
      <c r="J60" s="6">
        <f>ROUND(('WP USD'!J60/'WP USD'!$C$1+'WP EUR'!J60/'WP EUR'!$C$1+'WP AZN'!J60/'WP AZN'!$C$1+GBP!J57/GBP!$C$1),0)</f>
        <v>0</v>
      </c>
      <c r="K60" s="6">
        <f>ROUND(('WP USD'!K60/'WP USD'!$C$1+'WP EUR'!K60/'WP EUR'!$C$1+'WP AZN'!K60/'WP AZN'!$C$1+GBP!K57/GBP!$C$1),0)</f>
        <v>0</v>
      </c>
      <c r="L60" s="6">
        <f>ROUND(('WP USD'!L60/'WP USD'!$C$1+'WP EUR'!L60/'WP EUR'!$C$1+'WP AZN'!L60/'WP AZN'!$C$1+GBP!L57/GBP!$C$1),0)</f>
        <v>0</v>
      </c>
      <c r="M60" s="6">
        <f>ROUND(('WP USD'!M60/'WP USD'!$C$1+'WP EUR'!M60/'WP EUR'!$C$1+'WP AZN'!M60/'WP AZN'!$C$1+GBP!M57/GBP!$C$1),0)</f>
        <v>0</v>
      </c>
      <c r="N60" s="6">
        <f>ROUND(('WP USD'!N60/'WP USD'!$C$1+'WP EUR'!N60/'WP EUR'!$C$1+'WP AZN'!N60/'WP AZN'!$C$1+GBP!N57/GBP!$C$1),0)</f>
        <v>0</v>
      </c>
      <c r="O60" s="6">
        <f>ROUND(('WP USD'!O60/'WP USD'!$C$1+'WP EUR'!O60/'WP EUR'!$C$1+'WP AZN'!O60/'WP AZN'!$C$1+GBP!O57/GBP!$C$1),0)</f>
        <v>0</v>
      </c>
      <c r="P60" s="6">
        <f>ROUND(('WP USD'!P60/'WP USD'!$C$1+'WP EUR'!P60/'WP EUR'!$C$1+'WP AZN'!P60/'WP AZN'!$C$1+GBP!P57/GBP!$C$1),0)</f>
        <v>0</v>
      </c>
      <c r="Q60" s="6">
        <f>ROUND(('WP USD'!Q60/'WP USD'!$C$1+'WP EUR'!Q60/'WP EUR'!$C$1+'WP AZN'!Q60/'WP AZN'!$C$1+GBP!Q57/GBP!$C$1),0)</f>
        <v>0</v>
      </c>
      <c r="R60" s="6">
        <f>ROUND(('WP USD'!R60/'WP USD'!$C$1+'WP EUR'!R60/'WP EUR'!$C$1+'WP AZN'!R60/'WP AZN'!$C$1+GBP!R57/GBP!$C$1),0)</f>
        <v>0</v>
      </c>
      <c r="S60" s="6">
        <f>ROUND(('WP USD'!S60/'WP USD'!$C$1+'WP EUR'!S60/'WP EUR'!$C$1+'WP AZN'!S60/'WP AZN'!$C$1+GBP!S57/GBP!$C$1),0)</f>
        <v>0</v>
      </c>
      <c r="T60" s="6">
        <f>ROUND(('WP USD'!T60/'WP USD'!$C$1+'WP EUR'!T60/'WP EUR'!$C$1+'WP AZN'!T60/'WP AZN'!$C$1+GBP!T57/GBP!$C$1),0)</f>
        <v>0</v>
      </c>
      <c r="U60" s="6">
        <f>ROUND(('WP USD'!U60/'WP USD'!$C$1+'WP EUR'!U60/'WP EUR'!$C$1+'WP AZN'!U60/'WP AZN'!$C$1+GBP!U57/GBP!$C$1),0)</f>
        <v>0</v>
      </c>
      <c r="V60" s="6">
        <f>ROUND(('WP USD'!V60/'WP USD'!$C$1+'WP EUR'!V60/'WP EUR'!$C$1+'WP AZN'!V60/'WP AZN'!$C$1+GBP!V57/GBP!$C$1),0)</f>
        <v>0</v>
      </c>
      <c r="W60" s="6">
        <f>ROUND(('WP USD'!W60/'WP USD'!$C$1+'WP EUR'!W60/'WP EUR'!$C$1+'WP AZN'!W60/'WP AZN'!$C$1+GBP!W57/GBP!$C$1),0)</f>
        <v>0</v>
      </c>
      <c r="X60" s="6">
        <f>ROUND(('WP USD'!X60/'WP USD'!$C$1+'WP EUR'!X60/'WP EUR'!$C$1+'WP AZN'!X60/'WP AZN'!$C$1+GBP!X57/GBP!$C$1),0)</f>
        <v>0</v>
      </c>
      <c r="Y60" s="6">
        <f>ROUND(('WP USD'!Y60/'WP USD'!$C$1+'WP EUR'!Y60/'WP EUR'!$C$1+'WP AZN'!Y60/'WP AZN'!$C$1+GBP!Y57/GBP!$C$1),0)</f>
        <v>0</v>
      </c>
      <c r="Z60" s="6">
        <f>ROUND(('WP USD'!Z60/'WP USD'!$C$1+'WP EUR'!Z60/'WP EUR'!$C$1+'WP AZN'!Z60/'WP AZN'!$C$1+GBP!Z57/GBP!$C$1),0)</f>
        <v>0</v>
      </c>
      <c r="AA60" s="6">
        <f>ROUND(('WP USD'!AA60/'WP USD'!$C$1+'WP EUR'!AA60/'WP EUR'!$C$1+'WP AZN'!AA60/'WP AZN'!$C$1+GBP!AA57/GBP!$C$1),0)</f>
        <v>0</v>
      </c>
      <c r="AB60" s="6">
        <f>ROUND(('WP USD'!AB60/'WP USD'!$C$1+'WP EUR'!AB60/'WP EUR'!$C$1+'WP AZN'!AB60/'WP AZN'!$C$1+GBP!AB57/GBP!$C$1),0)</f>
        <v>0</v>
      </c>
      <c r="AC60" s="6">
        <f>ROUND(('WP USD'!AC60/'WP USD'!$C$1+'WP EUR'!AC60/'WP EUR'!$C$1+'WP AZN'!AC60/'WP AZN'!$C$1+GBP!AC57/GBP!$C$1),0)</f>
        <v>0</v>
      </c>
      <c r="AD60" s="6">
        <f>ROUND(('WP USD'!AD60/'WP USD'!$C$1+'WP EUR'!AD60/'WP EUR'!$C$1+'WP AZN'!AD60/'WP AZN'!$C$1+GBP!AD57/GBP!$C$1),0)</f>
        <v>0</v>
      </c>
      <c r="AE60" s="6">
        <f>ROUND(('WP USD'!AE60/'WP USD'!$C$1+'WP EUR'!AE60/'WP EUR'!$C$1+'WP AZN'!AE60/'WP AZN'!$C$1+GBP!AE57/GBP!$C$1),0)</f>
        <v>0</v>
      </c>
      <c r="AF60" s="6">
        <f>ROUND(('WP USD'!AF60/'WP USD'!$C$1+'WP EUR'!AF60/'WP EUR'!$C$1+'WP AZN'!AF60/'WP AZN'!$C$1+GBP!AF57/GBP!$C$1),0)</f>
        <v>0</v>
      </c>
      <c r="AG60" s="6">
        <f>ROUND(('WP USD'!AG60/'WP USD'!$C$1+'WP EUR'!AG60/'WP EUR'!$C$1+'WP AZN'!AG60/'WP AZN'!$C$1+GBP!AG57/GBP!$C$1),0)</f>
        <v>0</v>
      </c>
      <c r="AH60" s="6">
        <f>ROUND(('WP USD'!AH60/'WP USD'!$C$1+'WP EUR'!AH60/'WP EUR'!$C$1+'WP AZN'!AH60/'WP AZN'!$C$1+GBP!AH57/GBP!$C$1),0)</f>
        <v>0</v>
      </c>
      <c r="AI60" s="6">
        <f>ROUND(('WP USD'!AI60/'WP USD'!$C$1+'WP EUR'!AI60/'WP EUR'!$C$1+'WP AZN'!AI60/'WP AZN'!$C$1+GBP!AI57/GBP!$C$1),0)</f>
        <v>0</v>
      </c>
      <c r="AJ60" s="6">
        <f>ROUND(('WP USD'!AJ60/'WP USD'!$C$1+'WP EUR'!AJ60/'WP EUR'!$C$1+'WP AZN'!AJ60/'WP AZN'!$C$1+GBP!AJ57/GBP!$C$1),0)</f>
        <v>0</v>
      </c>
      <c r="AK60" s="6">
        <f>ROUND(('WP USD'!AK60/'WP USD'!$C$1+'WP EUR'!AK60/'WP EUR'!$C$1+'WP AZN'!AK60/'WP AZN'!$C$1+GBP!AK57/GBP!$C$1),0)</f>
        <v>0</v>
      </c>
      <c r="AL60" s="6">
        <f>ROUND(('WP USD'!AL60/'WP USD'!$C$1+'WP EUR'!AL60/'WP EUR'!$C$1+'WP AZN'!AL60/'WP AZN'!$C$1+GBP!AL57/GBP!$C$1),0)</f>
        <v>0</v>
      </c>
      <c r="AM60" s="6">
        <f>ROUND(('WP USD'!AM60/'WP USD'!$C$1+'WP EUR'!AM60/'WP EUR'!$C$1+'WP AZN'!AM60/'WP AZN'!$C$1+GBP!AM57/GBP!$C$1),0)</f>
        <v>0</v>
      </c>
      <c r="AN60" s="6">
        <f>ROUND(('WP USD'!AN60/'WP USD'!$C$1+'WP EUR'!AN60/'WP EUR'!$C$1+'WP AZN'!AN60/'WP AZN'!$C$1+GBP!AN57/GBP!$C$1),0)</f>
        <v>0</v>
      </c>
      <c r="AO60" s="6">
        <f>ROUND(('WP USD'!AO60/'WP USD'!$C$1+'WP EUR'!AO60/'WP EUR'!$C$1+'WP AZN'!AO60/'WP AZN'!$C$1+GBP!AO57/GBP!$C$1),0)</f>
        <v>0</v>
      </c>
      <c r="AP60" s="6">
        <f>ROUND(('WP USD'!AP60/'WP USD'!$C$1+'WP EUR'!AP60/'WP EUR'!$C$1+'WP AZN'!AP60/'WP AZN'!$C$1+GBP!AP57/GBP!$C$1),0)</f>
        <v>0</v>
      </c>
      <c r="AQ60" s="6">
        <f>ROUND(('WP USD'!AQ60/'WP USD'!$C$1+'WP EUR'!AQ60/'WP EUR'!$C$1+'WP AZN'!AQ60/'WP AZN'!$C$1+GBP!AQ57/GBP!$C$1),0)</f>
        <v>0</v>
      </c>
      <c r="AR60" s="6">
        <f>ROUND(('WP USD'!AR60/'WP USD'!$C$1+'WP EUR'!AR60/'WP EUR'!$C$1+'WP AZN'!AR60/'WP AZN'!$C$1+GBP!AR57/GBP!$C$1),0)</f>
        <v>0</v>
      </c>
      <c r="AS60" s="6">
        <f>ROUND(('WP USD'!AS60/'WP USD'!$C$1+'WP EUR'!AS60/'WP EUR'!$C$1+'WP AZN'!AS60/'WP AZN'!$C$1+GBP!AS57/GBP!$C$1),0)</f>
        <v>0</v>
      </c>
      <c r="AT60" s="6">
        <f>ROUND(('WP USD'!AT60/'WP USD'!$C$1+'WP EUR'!AT60/'WP EUR'!$C$1+'WP AZN'!AT60/'WP AZN'!$C$1+GBP!AT57/GBP!$C$1),0)</f>
        <v>0</v>
      </c>
      <c r="AU60" s="6">
        <f>ROUND(('WP USD'!AU60/'WP USD'!$C$1+'WP EUR'!AU60/'WP EUR'!$C$1+'WP AZN'!AU60/'WP AZN'!$C$1+GBP!AU57/GBP!$C$1),0)</f>
        <v>0</v>
      </c>
      <c r="AV60" s="6">
        <f>ROUND(('WP USD'!AV60/'WP USD'!$C$1+'WP EUR'!AV60/'WP EUR'!$C$1+'WP AZN'!AV60/'WP AZN'!$C$1+GBP!AV57/GBP!$C$1),0)</f>
        <v>0</v>
      </c>
      <c r="AW60" s="6">
        <f>ROUND(('WP USD'!AW60/'WP USD'!$C$1+'WP EUR'!AW60/'WP EUR'!$C$1+'WP AZN'!AW60/'WP AZN'!$C$1+GBP!AW57/GBP!$C$1),0)</f>
        <v>0</v>
      </c>
      <c r="AX60" s="6">
        <f>ROUND(('WP USD'!AX60/'WP USD'!$C$1+'WP EUR'!AX60/'WP EUR'!$C$1+'WP AZN'!AX60/'WP AZN'!$C$1+GBP!AX57/GBP!$C$1),0)</f>
        <v>0</v>
      </c>
    </row>
    <row r="61" spans="1:50" ht="30">
      <c r="A61" s="131" t="str">
        <f>A21</f>
        <v>OSCE office in Baku Grant received</v>
      </c>
      <c r="B61" s="6">
        <f t="shared" si="17"/>
        <v>0</v>
      </c>
      <c r="C61" s="6">
        <f t="shared" si="16"/>
        <v>141032</v>
      </c>
      <c r="E61" s="6">
        <f>ROUND(('WP USD'!E61/'WP USD'!$C$1+'WP EUR'!E61/'WP EUR'!$C$1+'WP AZN'!E61/'WP AZN'!$C$1+GBP!E58/GBP!$C$1),0)</f>
        <v>0</v>
      </c>
      <c r="F61" s="6">
        <f>ROUND(('WP USD'!F61/'WP USD'!$C$1+'WP EUR'!F61/'WP EUR'!$C$1+'WP AZN'!F61/'WP AZN'!$C$1+GBP!F58/GBP!$C$1),0)</f>
        <v>0</v>
      </c>
      <c r="G61" s="6">
        <f>ROUND(('WP USD'!G61/'WP USD'!$C$1+'WP EUR'!G61/'WP EUR'!$C$1+'WP AZN'!G61/'WP AZN'!$C$1+GBP!G58/GBP!$C$1),0)</f>
        <v>0</v>
      </c>
      <c r="H61" s="6">
        <f>ROUND(('WP USD'!H61/'WP USD'!$C$1+'WP EUR'!H61/'WP EUR'!$C$1+'WP AZN'!H61/'WP AZN'!$C$1+GBP!H58/GBP!$C$1),0)</f>
        <v>0</v>
      </c>
      <c r="I61" s="6">
        <f>ROUND(('WP USD'!I61/'WP USD'!$C$1+'WP EUR'!I61/'WP EUR'!$C$1+'WP AZN'!I61/'WP AZN'!$C$1+GBP!I58/GBP!$C$1),0)</f>
        <v>0</v>
      </c>
      <c r="J61" s="6">
        <f>ROUND(('WP USD'!J61/'WP USD'!$C$1+'WP EUR'!J61/'WP EUR'!$C$1+'WP AZN'!J61/'WP AZN'!$C$1+GBP!J58/GBP!$C$1),0)</f>
        <v>45863</v>
      </c>
      <c r="K61" s="6">
        <f>ROUND(('WP USD'!K61/'WP USD'!$C$1+'WP EUR'!K61/'WP EUR'!$C$1+'WP AZN'!K61/'WP AZN'!$C$1+GBP!K58/GBP!$C$1),0)</f>
        <v>0</v>
      </c>
      <c r="L61" s="6">
        <f>ROUND(('WP USD'!L61/'WP USD'!$C$1+'WP EUR'!L61/'WP EUR'!$C$1+'WP AZN'!L61/'WP AZN'!$C$1+GBP!L58/GBP!$C$1),0)+1</f>
        <v>49729</v>
      </c>
      <c r="M61" s="6">
        <f>ROUND(('WP USD'!M61/'WP USD'!$C$1+'WP EUR'!M61/'WP EUR'!$C$1+'WP AZN'!M61/'WP AZN'!$C$1+GBP!M58/GBP!$C$1),0)</f>
        <v>0</v>
      </c>
      <c r="N61" s="6">
        <f>ROUND(('WP USD'!N61/'WP USD'!$C$1+'WP EUR'!N61/'WP EUR'!$C$1+'WP AZN'!N61/'WP AZN'!$C$1+GBP!N58/GBP!$C$1),0)+1</f>
        <v>42173</v>
      </c>
      <c r="O61" s="6">
        <f>ROUND(('WP USD'!O61/'WP USD'!$C$1+'WP EUR'!O61/'WP EUR'!$C$1+'WP AZN'!O61/'WP AZN'!$C$1+GBP!O58/GBP!$C$1),0)</f>
        <v>0</v>
      </c>
      <c r="P61" s="6">
        <f>ROUND(('WP USD'!P61/'WP USD'!$C$1+'WP EUR'!P61/'WP EUR'!$C$1+'WP AZN'!P61/'WP AZN'!$C$1+GBP!P58/GBP!$C$1),0)</f>
        <v>0</v>
      </c>
      <c r="Q61" s="6">
        <f>ROUND(('WP USD'!Q61/'WP USD'!$C$1+'WP EUR'!Q61/'WP EUR'!$C$1+'WP AZN'!Q61/'WP AZN'!$C$1+GBP!Q58/GBP!$C$1),0)</f>
        <v>0</v>
      </c>
      <c r="R61" s="6">
        <f>ROUND(('WP USD'!R61/'WP USD'!$C$1+'WP EUR'!R61/'WP EUR'!$C$1+'WP AZN'!R61/'WP AZN'!$C$1+GBP!R58/GBP!$C$1),0)</f>
        <v>0</v>
      </c>
      <c r="S61" s="6">
        <f>ROUND(('WP USD'!S61/'WP USD'!$C$1+'WP EUR'!S61/'WP EUR'!$C$1+'WP AZN'!S61/'WP AZN'!$C$1+GBP!S58/GBP!$C$1),0)</f>
        <v>0</v>
      </c>
      <c r="T61" s="6">
        <f>ROUND(('WP USD'!T61/'WP USD'!$C$1+'WP EUR'!T61/'WP EUR'!$C$1+'WP AZN'!T61/'WP AZN'!$C$1+GBP!T58/GBP!$C$1),0)</f>
        <v>0</v>
      </c>
      <c r="U61" s="6">
        <f>ROUND(('WP USD'!U61/'WP USD'!$C$1+'WP EUR'!U61/'WP EUR'!$C$1+'WP AZN'!U61/'WP AZN'!$C$1+GBP!U58/GBP!$C$1),0)</f>
        <v>0</v>
      </c>
      <c r="V61" s="6">
        <f>ROUND(('WP USD'!V61/'WP USD'!$C$1+'WP EUR'!V61/'WP EUR'!$C$1+'WP AZN'!V61/'WP AZN'!$C$1+GBP!V58/GBP!$C$1),0)</f>
        <v>0</v>
      </c>
      <c r="W61" s="6">
        <f>ROUND(('WP USD'!W61/'WP USD'!$C$1+'WP EUR'!W61/'WP EUR'!$C$1+'WP AZN'!W61/'WP AZN'!$C$1+GBP!W58/GBP!$C$1),0)</f>
        <v>0</v>
      </c>
      <c r="X61" s="6">
        <f>ROUND(('WP USD'!X61/'WP USD'!$C$1+'WP EUR'!X61/'WP EUR'!$C$1+'WP AZN'!X61/'WP AZN'!$C$1+GBP!X58/GBP!$C$1),0)</f>
        <v>0</v>
      </c>
      <c r="Y61" s="6">
        <f>ROUND(('WP USD'!Y61/'WP USD'!$C$1+'WP EUR'!Y61/'WP EUR'!$C$1+'WP AZN'!Y61/'WP AZN'!$C$1+GBP!Y58/GBP!$C$1),0)</f>
        <v>0</v>
      </c>
      <c r="Z61" s="6">
        <f>ROUND(('WP USD'!Z61/'WP USD'!$C$1+'WP EUR'!Z61/'WP EUR'!$C$1+'WP AZN'!Z61/'WP AZN'!$C$1+GBP!Z58/GBP!$C$1),0)</f>
        <v>0</v>
      </c>
      <c r="AA61" s="6">
        <f>ROUND(('WP USD'!AA61/'WP USD'!$C$1+'WP EUR'!AA61/'WP EUR'!$C$1+'WP AZN'!AA61/'WP AZN'!$C$1+GBP!AA58/GBP!$C$1),0)</f>
        <v>0</v>
      </c>
      <c r="AB61" s="6">
        <f>ROUND(('WP USD'!AB61/'WP USD'!$C$1+'WP EUR'!AB61/'WP EUR'!$C$1+'WP AZN'!AB61/'WP AZN'!$C$1+GBP!AB58/GBP!$C$1),0)</f>
        <v>3267</v>
      </c>
      <c r="AC61" s="6">
        <f>ROUND(('WP USD'!AC61/'WP USD'!$C$1+'WP EUR'!AC61/'WP EUR'!$C$1+'WP AZN'!AC61/'WP AZN'!$C$1+GBP!AC58/GBP!$C$1),0)</f>
        <v>0</v>
      </c>
      <c r="AD61" s="6">
        <f>ROUND(('WP USD'!AD61/'WP USD'!$C$1+'WP EUR'!AD61/'WP EUR'!$C$1+'WP AZN'!AD61/'WP AZN'!$C$1+GBP!AD58/GBP!$C$1),0)</f>
        <v>0</v>
      </c>
      <c r="AE61" s="6">
        <f>ROUND(('WP USD'!AE61/'WP USD'!$C$1+'WP EUR'!AE61/'WP EUR'!$C$1+'WP AZN'!AE61/'WP AZN'!$C$1+GBP!AE58/GBP!$C$1),0)</f>
        <v>0</v>
      </c>
      <c r="AF61" s="6">
        <f>ROUND(('WP USD'!AF61/'WP USD'!$C$1+'WP EUR'!AF61/'WP EUR'!$C$1+'WP AZN'!AF61/'WP AZN'!$C$1+GBP!AF58/GBP!$C$1),0)</f>
        <v>0</v>
      </c>
      <c r="AG61" s="6">
        <f>ROUND(('WP USD'!AG61/'WP USD'!$C$1+'WP EUR'!AG61/'WP EUR'!$C$1+'WP AZN'!AG61/'WP AZN'!$C$1+GBP!AG58/GBP!$C$1),0)</f>
        <v>0</v>
      </c>
      <c r="AH61" s="6">
        <f>ROUND(('WP USD'!AH61/'WP USD'!$C$1+'WP EUR'!AH61/'WP EUR'!$C$1+'WP AZN'!AH61/'WP AZN'!$C$1+GBP!AH58/GBP!$C$1),0)</f>
        <v>0</v>
      </c>
      <c r="AI61" s="6">
        <f>ROUND(('WP USD'!AI61/'WP USD'!$C$1+'WP EUR'!AI61/'WP EUR'!$C$1+'WP AZN'!AI61/'WP AZN'!$C$1+GBP!AI58/GBP!$C$1),0)</f>
        <v>0</v>
      </c>
      <c r="AJ61" s="6">
        <f>ROUND(('WP USD'!AJ61/'WP USD'!$C$1+'WP EUR'!AJ61/'WP EUR'!$C$1+'WP AZN'!AJ61/'WP AZN'!$C$1+GBP!AJ58/GBP!$C$1),0)</f>
        <v>0</v>
      </c>
      <c r="AK61" s="6">
        <f>ROUND(('WP USD'!AK61/'WP USD'!$C$1+'WP EUR'!AK61/'WP EUR'!$C$1+'WP AZN'!AK61/'WP AZN'!$C$1+GBP!AK58/GBP!$C$1),0)</f>
        <v>0</v>
      </c>
      <c r="AL61" s="6">
        <f>ROUND(('WP USD'!AL61/'WP USD'!$C$1+'WP EUR'!AL61/'WP EUR'!$C$1+'WP AZN'!AL61/'WP AZN'!$C$1+GBP!AL58/GBP!$C$1),0)</f>
        <v>0</v>
      </c>
      <c r="AM61" s="6">
        <f>ROUND(('WP USD'!AM61/'WP USD'!$C$1+'WP EUR'!AM61/'WP EUR'!$C$1+'WP AZN'!AM61/'WP AZN'!$C$1+GBP!AM58/GBP!$C$1),0)</f>
        <v>0</v>
      </c>
      <c r="AN61" s="6">
        <f>ROUND(('WP USD'!AN61/'WP USD'!$C$1+'WP EUR'!AN61/'WP EUR'!$C$1+'WP AZN'!AN61/'WP AZN'!$C$1+GBP!AN58/GBP!$C$1),0)</f>
        <v>0</v>
      </c>
      <c r="AO61" s="6">
        <f>ROUND(('WP USD'!AO61/'WP USD'!$C$1+'WP EUR'!AO61/'WP EUR'!$C$1+'WP AZN'!AO61/'WP AZN'!$C$1+GBP!AO58/GBP!$C$1),0)</f>
        <v>0</v>
      </c>
      <c r="AP61" s="6">
        <f>ROUND(('WP USD'!AP61/'WP USD'!$C$1+'WP EUR'!AP61/'WP EUR'!$C$1+'WP AZN'!AP61/'WP AZN'!$C$1+GBP!AP58/GBP!$C$1),0)</f>
        <v>0</v>
      </c>
      <c r="AQ61" s="6">
        <f>ROUND(('WP USD'!AQ61/'WP USD'!$C$1+'WP EUR'!AQ61/'WP EUR'!$C$1+'WP AZN'!AQ61/'WP AZN'!$C$1+GBP!AQ58/GBP!$C$1),0)</f>
        <v>0</v>
      </c>
      <c r="AR61" s="6">
        <f>ROUND(('WP USD'!AR61/'WP USD'!$C$1+'WP EUR'!AR61/'WP EUR'!$C$1+'WP AZN'!AR61/'WP AZN'!$C$1+GBP!AR58/GBP!$C$1),0)</f>
        <v>0</v>
      </c>
      <c r="AS61" s="6">
        <f>ROUND(('WP USD'!AS61/'WP USD'!$C$1+'WP EUR'!AS61/'WP EUR'!$C$1+'WP AZN'!AS61/'WP AZN'!$C$1+GBP!AS58/GBP!$C$1),0)</f>
        <v>0</v>
      </c>
      <c r="AT61" s="6">
        <f>ROUND(('WP USD'!AT61/'WP USD'!$C$1+'WP EUR'!AT61/'WP EUR'!$C$1+'WP AZN'!AT61/'WP AZN'!$C$1+GBP!AT58/GBP!$C$1),0)</f>
        <v>0</v>
      </c>
      <c r="AU61" s="6">
        <f>ROUND(('WP USD'!AU61/'WP USD'!$C$1+'WP EUR'!AU61/'WP EUR'!$C$1+'WP AZN'!AU61/'WP AZN'!$C$1+GBP!AU58/GBP!$C$1),0)</f>
        <v>0</v>
      </c>
      <c r="AV61" s="6">
        <f>ROUND(('WP USD'!AV61/'WP USD'!$C$1+'WP EUR'!AV61/'WP EUR'!$C$1+'WP AZN'!AV61/'WP AZN'!$C$1+GBP!AV58/GBP!$C$1),0)</f>
        <v>0</v>
      </c>
      <c r="AW61" s="6">
        <f>ROUND(('WP USD'!AW61/'WP USD'!$C$1+'WP EUR'!AW61/'WP EUR'!$C$1+'WP AZN'!AW61/'WP AZN'!$C$1+GBP!AW58/GBP!$C$1),0)</f>
        <v>0</v>
      </c>
      <c r="AX61" s="6">
        <f>ROUND(('WP USD'!AX61/'WP USD'!$C$1+'WP EUR'!AX61/'WP EUR'!$C$1+'WP AZN'!AX61/'WP AZN'!$C$1+GBP!AX58/GBP!$C$1),0)</f>
        <v>0</v>
      </c>
    </row>
    <row r="62" spans="1:50">
      <c r="A62" s="131" t="str">
        <f>A22</f>
        <v>USAID Grant veceived</v>
      </c>
      <c r="B62" s="6">
        <f t="shared" si="17"/>
        <v>0</v>
      </c>
      <c r="C62" s="6">
        <f t="shared" si="16"/>
        <v>158702</v>
      </c>
      <c r="E62" s="6">
        <f>ROUND(('WP USD'!E62/'WP USD'!$C$1+'WP EUR'!E62/'WP EUR'!$C$1+'WP AZN'!E62/'WP AZN'!$C$1+GBP!E59/GBP!$C$1),0)</f>
        <v>0</v>
      </c>
      <c r="F62" s="6">
        <f>ROUND(('WP USD'!F62/'WP USD'!$C$1+'WP EUR'!F62/'WP EUR'!$C$1+'WP AZN'!F62/'WP AZN'!$C$1+GBP!F59/GBP!$C$1),0)</f>
        <v>77411</v>
      </c>
      <c r="G62" s="6">
        <f>ROUND(('WP USD'!G62/'WP USD'!$C$1+'WP EUR'!G62/'WP EUR'!$C$1+'WP AZN'!G62/'WP AZN'!$C$1+GBP!G59/GBP!$C$1),0)</f>
        <v>0</v>
      </c>
      <c r="H62" s="6">
        <f>ROUND(('WP USD'!H62/'WP USD'!$C$1+'WP EUR'!H62/'WP EUR'!$C$1+'WP AZN'!H62/'WP AZN'!$C$1+GBP!H59/GBP!$C$1),0)</f>
        <v>81291</v>
      </c>
      <c r="I62" s="6">
        <f>ROUND(('WP USD'!I62/'WP USD'!$C$1+'WP EUR'!I62/'WP EUR'!$C$1+'WP AZN'!I62/'WP AZN'!$C$1+GBP!I59/GBP!$C$1),0)</f>
        <v>0</v>
      </c>
      <c r="J62" s="6">
        <f>ROUND(('WP USD'!J62/'WP USD'!$C$1+'WP EUR'!J62/'WP EUR'!$C$1+'WP AZN'!J62/'WP AZN'!$C$1+GBP!J59/GBP!$C$1),0)</f>
        <v>0</v>
      </c>
      <c r="K62" s="6">
        <f>ROUND(('WP USD'!K62/'WP USD'!$C$1+'WP EUR'!K62/'WP EUR'!$C$1+'WP AZN'!K62/'WP AZN'!$C$1+GBP!K59/GBP!$C$1),0)</f>
        <v>0</v>
      </c>
      <c r="L62" s="6">
        <f>ROUND(('WP USD'!L62/'WP USD'!$C$1+'WP EUR'!L62/'WP EUR'!$C$1+'WP AZN'!L62/'WP AZN'!$C$1+GBP!L59/GBP!$C$1),0)</f>
        <v>0</v>
      </c>
      <c r="M62" s="6">
        <f>ROUND(('WP USD'!M62/'WP USD'!$C$1+'WP EUR'!M62/'WP EUR'!$C$1+'WP AZN'!M62/'WP AZN'!$C$1+GBP!M59/GBP!$C$1),0)</f>
        <v>0</v>
      </c>
      <c r="N62" s="6">
        <f>ROUND(('WP USD'!N62/'WP USD'!$C$1+'WP EUR'!N62/'WP EUR'!$C$1+'WP AZN'!N62/'WP AZN'!$C$1+GBP!N59/GBP!$C$1),0)</f>
        <v>0</v>
      </c>
      <c r="O62" s="6">
        <f>ROUND(('WP USD'!O62/'WP USD'!$C$1+'WP EUR'!O62/'WP EUR'!$C$1+'WP AZN'!O62/'WP AZN'!$C$1+GBP!O59/GBP!$C$1),0)</f>
        <v>0</v>
      </c>
      <c r="P62" s="6">
        <f>ROUND(('WP USD'!P62/'WP USD'!$C$1+'WP EUR'!P62/'WP EUR'!$C$1+'WP AZN'!P62/'WP AZN'!$C$1+GBP!P59/GBP!$C$1),0)</f>
        <v>0</v>
      </c>
      <c r="Q62" s="6">
        <f>ROUND(('WP USD'!Q62/'WP USD'!$C$1+'WP EUR'!Q62/'WP EUR'!$C$1+'WP AZN'!Q62/'WP AZN'!$C$1+GBP!Q59/GBP!$C$1),0)</f>
        <v>0</v>
      </c>
      <c r="R62" s="6">
        <f>ROUND(('WP USD'!R62/'WP USD'!$C$1+'WP EUR'!R62/'WP EUR'!$C$1+'WP AZN'!R62/'WP AZN'!$C$1+GBP!R59/GBP!$C$1),0)</f>
        <v>0</v>
      </c>
      <c r="S62" s="6">
        <f>ROUND(('WP USD'!S62/'WP USD'!$C$1+'WP EUR'!S62/'WP EUR'!$C$1+'WP AZN'!S62/'WP AZN'!$C$1+GBP!S59/GBP!$C$1),0)</f>
        <v>0</v>
      </c>
      <c r="T62" s="6">
        <f>ROUND(('WP USD'!T62/'WP USD'!$C$1+'WP EUR'!T62/'WP EUR'!$C$1+'WP AZN'!T62/'WP AZN'!$C$1+GBP!T59/GBP!$C$1),0)</f>
        <v>0</v>
      </c>
      <c r="U62" s="6">
        <f>ROUND(('WP USD'!U62/'WP USD'!$C$1+'WP EUR'!U62/'WP EUR'!$C$1+'WP AZN'!U62/'WP AZN'!$C$1+GBP!U59/GBP!$C$1),0)</f>
        <v>0</v>
      </c>
      <c r="V62" s="6">
        <f>ROUND(('WP USD'!V62/'WP USD'!$C$1+'WP EUR'!V62/'WP EUR'!$C$1+'WP AZN'!V62/'WP AZN'!$C$1+GBP!V59/GBP!$C$1),0)</f>
        <v>0</v>
      </c>
      <c r="W62" s="6">
        <f>ROUND(('WP USD'!W62/'WP USD'!$C$1+'WP EUR'!W62/'WP EUR'!$C$1+'WP AZN'!W62/'WP AZN'!$C$1+GBP!W59/GBP!$C$1),0)</f>
        <v>0</v>
      </c>
      <c r="X62" s="6">
        <f>ROUND(('WP USD'!X62/'WP USD'!$C$1+'WP EUR'!X62/'WP EUR'!$C$1+'WP AZN'!X62/'WP AZN'!$C$1+GBP!X59/GBP!$C$1),0)</f>
        <v>0</v>
      </c>
      <c r="Y62" s="6">
        <f>ROUND(('WP USD'!Y62/'WP USD'!$C$1+'WP EUR'!Y62/'WP EUR'!$C$1+'WP AZN'!Y62/'WP AZN'!$C$1+GBP!Y59/GBP!$C$1),0)</f>
        <v>0</v>
      </c>
      <c r="Z62" s="6">
        <f>ROUND(('WP USD'!Z62/'WP USD'!$C$1+'WP EUR'!Z62/'WP EUR'!$C$1+'WP AZN'!Z62/'WP AZN'!$C$1+GBP!Z59/GBP!$C$1),0)</f>
        <v>0</v>
      </c>
      <c r="AA62" s="6">
        <f>ROUND(('WP USD'!AA62/'WP USD'!$C$1+'WP EUR'!AA62/'WP EUR'!$C$1+'WP AZN'!AA62/'WP AZN'!$C$1+GBP!AA59/GBP!$C$1),0)</f>
        <v>0</v>
      </c>
      <c r="AB62" s="6">
        <f>ROUND(('WP USD'!AB62/'WP USD'!$C$1+'WP EUR'!AB62/'WP EUR'!$C$1+'WP AZN'!AB62/'WP AZN'!$C$1+GBP!AB59/GBP!$C$1),0)</f>
        <v>0</v>
      </c>
      <c r="AC62" s="6">
        <f>ROUND(('WP USD'!AC62/'WP USD'!$C$1+'WP EUR'!AC62/'WP EUR'!$C$1+'WP AZN'!AC62/'WP AZN'!$C$1+GBP!AC59/GBP!$C$1),0)</f>
        <v>0</v>
      </c>
      <c r="AD62" s="6">
        <f>ROUND(('WP USD'!AD62/'WP USD'!$C$1+'WP EUR'!AD62/'WP EUR'!$C$1+'WP AZN'!AD62/'WP AZN'!$C$1+GBP!AD59/GBP!$C$1),0)</f>
        <v>0</v>
      </c>
      <c r="AE62" s="6">
        <f>ROUND(('WP USD'!AE62/'WP USD'!$C$1+'WP EUR'!AE62/'WP EUR'!$C$1+'WP AZN'!AE62/'WP AZN'!$C$1+GBP!AE59/GBP!$C$1),0)</f>
        <v>0</v>
      </c>
      <c r="AF62" s="6">
        <f>ROUND(('WP USD'!AF62/'WP USD'!$C$1+'WP EUR'!AF62/'WP EUR'!$C$1+'WP AZN'!AF62/'WP AZN'!$C$1+GBP!AF59/GBP!$C$1),0)</f>
        <v>0</v>
      </c>
      <c r="AG62" s="6">
        <f>ROUND(('WP USD'!AG62/'WP USD'!$C$1+'WP EUR'!AG62/'WP EUR'!$C$1+'WP AZN'!AG62/'WP AZN'!$C$1+GBP!AG59/GBP!$C$1),0)</f>
        <v>0</v>
      </c>
      <c r="AH62" s="6">
        <f>ROUND(('WP USD'!AH62/'WP USD'!$C$1+'WP EUR'!AH62/'WP EUR'!$C$1+'WP AZN'!AH62/'WP AZN'!$C$1+GBP!AH59/GBP!$C$1),0)</f>
        <v>0</v>
      </c>
      <c r="AI62" s="6">
        <f>ROUND(('WP USD'!AI62/'WP USD'!$C$1+'WP EUR'!AI62/'WP EUR'!$C$1+'WP AZN'!AI62/'WP AZN'!$C$1+GBP!AI59/GBP!$C$1),0)</f>
        <v>0</v>
      </c>
      <c r="AJ62" s="6">
        <f>ROUND(('WP USD'!AJ62/'WP USD'!$C$1+'WP EUR'!AJ62/'WP EUR'!$C$1+'WP AZN'!AJ62/'WP AZN'!$C$1+GBP!AJ59/GBP!$C$1),0)</f>
        <v>0</v>
      </c>
      <c r="AK62" s="6">
        <f>ROUND(('WP USD'!AK62/'WP USD'!$C$1+'WP EUR'!AK62/'WP EUR'!$C$1+'WP AZN'!AK62/'WP AZN'!$C$1+GBP!AK59/GBP!$C$1),0)</f>
        <v>0</v>
      </c>
      <c r="AL62" s="6">
        <f>ROUND(('WP USD'!AL62/'WP USD'!$C$1+'WP EUR'!AL62/'WP EUR'!$C$1+'WP AZN'!AL62/'WP AZN'!$C$1+GBP!AL59/GBP!$C$1),0)</f>
        <v>0</v>
      </c>
      <c r="AM62" s="6">
        <f>ROUND(('WP USD'!AM62/'WP USD'!$C$1+'WP EUR'!AM62/'WP EUR'!$C$1+'WP AZN'!AM62/'WP AZN'!$C$1+GBP!AM59/GBP!$C$1),0)</f>
        <v>0</v>
      </c>
      <c r="AN62" s="6">
        <f>ROUND(('WP USD'!AN62/'WP USD'!$C$1+'WP EUR'!AN62/'WP EUR'!$C$1+'WP AZN'!AN62/'WP AZN'!$C$1+GBP!AN59/GBP!$C$1),0)</f>
        <v>0</v>
      </c>
      <c r="AO62" s="6">
        <f>ROUND(('WP USD'!AO62/'WP USD'!$C$1+'WP EUR'!AO62/'WP EUR'!$C$1+'WP AZN'!AO62/'WP AZN'!$C$1+GBP!AO59/GBP!$C$1),0)</f>
        <v>0</v>
      </c>
      <c r="AP62" s="6">
        <f>ROUND(('WP USD'!AP62/'WP USD'!$C$1+'WP EUR'!AP62/'WP EUR'!$C$1+'WP AZN'!AP62/'WP AZN'!$C$1+GBP!AP59/GBP!$C$1),0)</f>
        <v>0</v>
      </c>
      <c r="AQ62" s="6">
        <f>ROUND(('WP USD'!AQ62/'WP USD'!$C$1+'WP EUR'!AQ62/'WP EUR'!$C$1+'WP AZN'!AQ62/'WP AZN'!$C$1+GBP!AQ59/GBP!$C$1),0)</f>
        <v>0</v>
      </c>
      <c r="AR62" s="6">
        <f>ROUND(('WP USD'!AR62/'WP USD'!$C$1+'WP EUR'!AR62/'WP EUR'!$C$1+'WP AZN'!AR62/'WP AZN'!$C$1+GBP!AR59/GBP!$C$1),0)</f>
        <v>0</v>
      </c>
      <c r="AS62" s="6">
        <f>ROUND(('WP USD'!AS62/'WP USD'!$C$1+'WP EUR'!AS62/'WP EUR'!$C$1+'WP AZN'!AS62/'WP AZN'!$C$1+GBP!AS59/GBP!$C$1),0)</f>
        <v>0</v>
      </c>
      <c r="AT62" s="6">
        <f>ROUND(('WP USD'!AT62/'WP USD'!$C$1+'WP EUR'!AT62/'WP EUR'!$C$1+'WP AZN'!AT62/'WP AZN'!$C$1+GBP!AT59/GBP!$C$1),0)</f>
        <v>0</v>
      </c>
      <c r="AU62" s="6">
        <f>ROUND(('WP USD'!AU62/'WP USD'!$C$1+'WP EUR'!AU62/'WP EUR'!$C$1+'WP AZN'!AU62/'WP AZN'!$C$1+GBP!AU59/GBP!$C$1),0)</f>
        <v>0</v>
      </c>
      <c r="AV62" s="6">
        <f>ROUND(('WP USD'!AV62/'WP USD'!$C$1+'WP EUR'!AV62/'WP EUR'!$C$1+'WP AZN'!AV62/'WP AZN'!$C$1+GBP!AV59/GBP!$C$1),0)</f>
        <v>0</v>
      </c>
      <c r="AW62" s="6">
        <f>ROUND(('WP USD'!AW62/'WP USD'!$C$1+'WP EUR'!AW62/'WP EUR'!$C$1+'WP AZN'!AW62/'WP AZN'!$C$1+GBP!AW59/GBP!$C$1),0)</f>
        <v>0</v>
      </c>
      <c r="AX62" s="6">
        <f>ROUND(('WP USD'!AX62/'WP USD'!$C$1+'WP EUR'!AX62/'WP EUR'!$C$1+'WP AZN'!AX62/'WP AZN'!$C$1+GBP!AX59/GBP!$C$1),0)</f>
        <v>0</v>
      </c>
    </row>
    <row r="63" spans="1:50">
      <c r="A63" s="131" t="str">
        <f>A23</f>
        <v>USAID Grant outstanding</v>
      </c>
      <c r="B63" s="6">
        <f t="shared" si="17"/>
        <v>0</v>
      </c>
      <c r="C63" s="6">
        <f t="shared" si="16"/>
        <v>0</v>
      </c>
      <c r="E63" s="6">
        <f>ROUND(('WP USD'!E63/'WP USD'!$C$1+'WP EUR'!E63/'WP EUR'!$C$1+'WP AZN'!E63/'WP AZN'!$C$1+GBP!E60/GBP!$C$1),0)</f>
        <v>0</v>
      </c>
      <c r="F63" s="6">
        <f>ROUND(('WP USD'!F63/'WP USD'!$C$1+'WP EUR'!F63/'WP EUR'!$C$1+'WP AZN'!F63/'WP AZN'!$C$1+GBP!F60/GBP!$C$1),0)</f>
        <v>0</v>
      </c>
      <c r="G63" s="6">
        <f>ROUND(('WP USD'!G63/'WP USD'!$C$1+'WP EUR'!G63/'WP EUR'!$C$1+'WP AZN'!G63/'WP AZN'!$C$1+GBP!G60/GBP!$C$1),0)</f>
        <v>0</v>
      </c>
      <c r="H63" s="6">
        <f>ROUND(('WP USD'!H63/'WP USD'!$C$1+'WP EUR'!H63/'WP EUR'!$C$1+'WP AZN'!H63/'WP AZN'!$C$1+GBP!H60/GBP!$C$1),0)</f>
        <v>0</v>
      </c>
      <c r="I63" s="6">
        <f>ROUND(('WP USD'!I63/'WP USD'!$C$1+'WP EUR'!I63/'WP EUR'!$C$1+'WP AZN'!I63/'WP AZN'!$C$1+GBP!I60/GBP!$C$1),0)</f>
        <v>0</v>
      </c>
      <c r="J63" s="6">
        <f>ROUND(('WP USD'!J63/'WP USD'!$C$1+'WP EUR'!J63/'WP EUR'!$C$1+'WP AZN'!J63/'WP AZN'!$C$1+GBP!J60/GBP!$C$1),0)</f>
        <v>0</v>
      </c>
      <c r="K63" s="6">
        <f>ROUND(('WP USD'!K63/'WP USD'!$C$1+'WP EUR'!K63/'WP EUR'!$C$1+'WP AZN'!K63/'WP AZN'!$C$1+GBP!K60/GBP!$C$1),0)</f>
        <v>0</v>
      </c>
      <c r="L63" s="6">
        <f>ROUND(('WP USD'!L63/'WP USD'!$C$1+'WP EUR'!L63/'WP EUR'!$C$1+'WP AZN'!L63/'WP AZN'!$C$1+GBP!L60/GBP!$C$1),0)</f>
        <v>0</v>
      </c>
      <c r="M63" s="6">
        <f>ROUND(('WP USD'!M63/'WP USD'!$C$1+'WP EUR'!M63/'WP EUR'!$C$1+'WP AZN'!M63/'WP AZN'!$C$1+GBP!M60/GBP!$C$1),0)</f>
        <v>0</v>
      </c>
      <c r="N63" s="6">
        <f>ROUND(('WP USD'!N63/'WP USD'!$C$1+'WP EUR'!N63/'WP EUR'!$C$1+'WP AZN'!N63/'WP AZN'!$C$1+GBP!N60/GBP!$C$1),0)</f>
        <v>0</v>
      </c>
      <c r="O63" s="6">
        <f>ROUND(('WP USD'!O63/'WP USD'!$C$1+'WP EUR'!O63/'WP EUR'!$C$1+'WP AZN'!O63/'WP AZN'!$C$1+GBP!O60/GBP!$C$1),0)</f>
        <v>0</v>
      </c>
      <c r="P63" s="6">
        <f>ROUND(('WP USD'!P63/'WP USD'!$C$1+'WP EUR'!P63/'WP EUR'!$C$1+'WP AZN'!P63/'WP AZN'!$C$1+GBP!P60/GBP!$C$1),0)</f>
        <v>0</v>
      </c>
      <c r="Q63" s="6">
        <f>ROUND(('WP USD'!Q63/'WP USD'!$C$1+'WP EUR'!Q63/'WP EUR'!$C$1+'WP AZN'!Q63/'WP AZN'!$C$1+GBP!Q60/GBP!$C$1),0)</f>
        <v>0</v>
      </c>
      <c r="R63" s="6">
        <f>ROUND(('WP USD'!R63/'WP USD'!$C$1+'WP EUR'!R63/'WP EUR'!$C$1+'WP AZN'!R63/'WP AZN'!$C$1+GBP!R60/GBP!$C$1),0)</f>
        <v>0</v>
      </c>
      <c r="S63" s="6">
        <f>ROUND(('WP USD'!S63/'WP USD'!$C$1+'WP EUR'!S63/'WP EUR'!$C$1+'WP AZN'!S63/'WP AZN'!$C$1+GBP!S60/GBP!$C$1),0)</f>
        <v>0</v>
      </c>
      <c r="T63" s="6">
        <f>ROUND(('WP USD'!T63/'WP USD'!$C$1+'WP EUR'!T63/'WP EUR'!$C$1+'WP AZN'!T63/'WP AZN'!$C$1+GBP!T60/GBP!$C$1),0)</f>
        <v>0</v>
      </c>
      <c r="U63" s="6">
        <f>ROUND(('WP USD'!U63/'WP USD'!$C$1+'WP EUR'!U63/'WP EUR'!$C$1+'WP AZN'!U63/'WP AZN'!$C$1+GBP!U60/GBP!$C$1),0)</f>
        <v>0</v>
      </c>
      <c r="V63" s="6">
        <f>ROUND(('WP USD'!V63/'WP USD'!$C$1+'WP EUR'!V63/'WP EUR'!$C$1+'WP AZN'!V63/'WP AZN'!$C$1+GBP!V60/GBP!$C$1),0)</f>
        <v>0</v>
      </c>
      <c r="W63" s="6">
        <f>ROUND(('WP USD'!W63/'WP USD'!$C$1+'WP EUR'!W63/'WP EUR'!$C$1+'WP AZN'!W63/'WP AZN'!$C$1+GBP!W60/GBP!$C$1),0)</f>
        <v>0</v>
      </c>
      <c r="X63" s="6">
        <f>ROUND(('WP USD'!X63/'WP USD'!$C$1+'WP EUR'!X63/'WP EUR'!$C$1+'WP AZN'!X63/'WP AZN'!$C$1+GBP!X60/GBP!$C$1),0)</f>
        <v>0</v>
      </c>
      <c r="Y63" s="6">
        <f>ROUND(('WP USD'!Y63/'WP USD'!$C$1+'WP EUR'!Y63/'WP EUR'!$C$1+'WP AZN'!Y63/'WP AZN'!$C$1+GBP!Y60/GBP!$C$1),0)</f>
        <v>0</v>
      </c>
      <c r="Z63" s="6">
        <f>ROUND(('WP USD'!Z63/'WP USD'!$C$1+'WP EUR'!Z63/'WP EUR'!$C$1+'WP AZN'!Z63/'WP AZN'!$C$1+GBP!Z60/GBP!$C$1),0)</f>
        <v>0</v>
      </c>
      <c r="AA63" s="6">
        <f>ROUND(('WP USD'!AA63/'WP USD'!$C$1+'WP EUR'!AA63/'WP EUR'!$C$1+'WP AZN'!AA63/'WP AZN'!$C$1+GBP!AA60/GBP!$C$1),0)</f>
        <v>0</v>
      </c>
      <c r="AB63" s="6">
        <f>ROUND(('WP USD'!AB63/'WP USD'!$C$1+'WP EUR'!AB63/'WP EUR'!$C$1+'WP AZN'!AB63/'WP AZN'!$C$1+GBP!AB60/GBP!$C$1),0)</f>
        <v>0</v>
      </c>
      <c r="AC63" s="6">
        <f>ROUND(('WP USD'!AC63/'WP USD'!$C$1+'WP EUR'!AC63/'WP EUR'!$C$1+'WP AZN'!AC63/'WP AZN'!$C$1+GBP!AC60/GBP!$C$1),0)</f>
        <v>0</v>
      </c>
      <c r="AD63" s="6">
        <f>ROUND(('WP USD'!AD63/'WP USD'!$C$1+'WP EUR'!AD63/'WP EUR'!$C$1+'WP AZN'!AD63/'WP AZN'!$C$1+GBP!AD60/GBP!$C$1),0)</f>
        <v>0</v>
      </c>
      <c r="AE63" s="6">
        <f>ROUND(('WP USD'!AE63/'WP USD'!$C$1+'WP EUR'!AE63/'WP EUR'!$C$1+'WP AZN'!AE63/'WP AZN'!$C$1+GBP!AE60/GBP!$C$1),0)</f>
        <v>0</v>
      </c>
      <c r="AF63" s="6">
        <f>ROUND(('WP USD'!AF63/'WP USD'!$C$1+'WP EUR'!AF63/'WP EUR'!$C$1+'WP AZN'!AF63/'WP AZN'!$C$1+GBP!AF60/GBP!$C$1),0)</f>
        <v>0</v>
      </c>
      <c r="AG63" s="6">
        <f>ROUND(('WP USD'!AG63/'WP USD'!$C$1+'WP EUR'!AG63/'WP EUR'!$C$1+'WP AZN'!AG63/'WP AZN'!$C$1+GBP!AG60/GBP!$C$1),0)</f>
        <v>0</v>
      </c>
      <c r="AH63" s="6">
        <f>ROUND(('WP USD'!AH63/'WP USD'!$C$1+'WP EUR'!AH63/'WP EUR'!$C$1+'WP AZN'!AH63/'WP AZN'!$C$1+GBP!AH60/GBP!$C$1),0)</f>
        <v>0</v>
      </c>
      <c r="AI63" s="6">
        <f>ROUND(('WP USD'!AI63/'WP USD'!$C$1+'WP EUR'!AI63/'WP EUR'!$C$1+'WP AZN'!AI63/'WP AZN'!$C$1+GBP!AI60/GBP!$C$1),0)</f>
        <v>0</v>
      </c>
      <c r="AJ63" s="6">
        <f>ROUND(('WP USD'!AJ63/'WP USD'!$C$1+'WP EUR'!AJ63/'WP EUR'!$C$1+'WP AZN'!AJ63/'WP AZN'!$C$1+GBP!AJ60/GBP!$C$1),0)</f>
        <v>0</v>
      </c>
      <c r="AK63" s="6">
        <f>ROUND(('WP USD'!AK63/'WP USD'!$C$1+'WP EUR'!AK63/'WP EUR'!$C$1+'WP AZN'!AK63/'WP AZN'!$C$1+GBP!AK60/GBP!$C$1),0)</f>
        <v>0</v>
      </c>
      <c r="AL63" s="6">
        <f>ROUND(('WP USD'!AL63/'WP USD'!$C$1+'WP EUR'!AL63/'WP EUR'!$C$1+'WP AZN'!AL63/'WP AZN'!$C$1+GBP!AL60/GBP!$C$1),0)</f>
        <v>0</v>
      </c>
      <c r="AM63" s="6">
        <f>ROUND(('WP USD'!AM63/'WP USD'!$C$1+'WP EUR'!AM63/'WP EUR'!$C$1+'WP AZN'!AM63/'WP AZN'!$C$1+GBP!AM60/GBP!$C$1),0)</f>
        <v>0</v>
      </c>
      <c r="AN63" s="6">
        <f>ROUND(('WP USD'!AN63/'WP USD'!$C$1+'WP EUR'!AN63/'WP EUR'!$C$1+'WP AZN'!AN63/'WP AZN'!$C$1+GBP!AN60/GBP!$C$1),0)</f>
        <v>0</v>
      </c>
      <c r="AO63" s="6">
        <f>ROUND(('WP USD'!AO63/'WP USD'!$C$1+'WP EUR'!AO63/'WP EUR'!$C$1+'WP AZN'!AO63/'WP AZN'!$C$1+GBP!AO60/GBP!$C$1),0)</f>
        <v>0</v>
      </c>
      <c r="AP63" s="6">
        <f>ROUND(('WP USD'!AP63/'WP USD'!$C$1+'WP EUR'!AP63/'WP EUR'!$C$1+'WP AZN'!AP63/'WP AZN'!$C$1+GBP!AP60/GBP!$C$1),0)</f>
        <v>0</v>
      </c>
      <c r="AQ63" s="6">
        <f>ROUND(('WP USD'!AQ63/'WP USD'!$C$1+'WP EUR'!AQ63/'WP EUR'!$C$1+'WP AZN'!AQ63/'WP AZN'!$C$1+GBP!AQ60/GBP!$C$1),0)</f>
        <v>0</v>
      </c>
      <c r="AR63" s="6">
        <f>ROUND(('WP USD'!AR63/'WP USD'!$C$1+'WP EUR'!AR63/'WP EUR'!$C$1+'WP AZN'!AR63/'WP AZN'!$C$1+GBP!AR60/GBP!$C$1),0)</f>
        <v>0</v>
      </c>
      <c r="AS63" s="6">
        <f>ROUND(('WP USD'!AS63/'WP USD'!$C$1+'WP EUR'!AS63/'WP EUR'!$C$1+'WP AZN'!AS63/'WP AZN'!$C$1+GBP!AS60/GBP!$C$1),0)</f>
        <v>0</v>
      </c>
      <c r="AT63" s="6">
        <f>ROUND(('WP USD'!AT63/'WP USD'!$C$1+'WP EUR'!AT63/'WP EUR'!$C$1+'WP AZN'!AT63/'WP AZN'!$C$1+GBP!AT60/GBP!$C$1),0)</f>
        <v>0</v>
      </c>
      <c r="AU63" s="6">
        <f>ROUND(('WP USD'!AU63/'WP USD'!$C$1+'WP EUR'!AU63/'WP EUR'!$C$1+'WP AZN'!AU63/'WP AZN'!$C$1+GBP!AU60/GBP!$C$1),0)</f>
        <v>0</v>
      </c>
      <c r="AV63" s="6">
        <f>ROUND(('WP USD'!AV63/'WP USD'!$C$1+'WP EUR'!AV63/'WP EUR'!$C$1+'WP AZN'!AV63/'WP AZN'!$C$1+GBP!AV60/GBP!$C$1),0)</f>
        <v>0</v>
      </c>
      <c r="AW63" s="6">
        <f>ROUND(('WP USD'!AW63/'WP USD'!$C$1+'WP EUR'!AW63/'WP EUR'!$C$1+'WP AZN'!AW63/'WP AZN'!$C$1+GBP!AW60/GBP!$C$1),0)</f>
        <v>0</v>
      </c>
      <c r="AX63" s="6">
        <f>ROUND(('WP USD'!AX63/'WP USD'!$C$1+'WP EUR'!AX63/'WP EUR'!$C$1+'WP AZN'!AX63/'WP AZN'!$C$1+GBP!AX60/GBP!$C$1),0)</f>
        <v>0</v>
      </c>
    </row>
    <row r="64" spans="1:50" ht="30">
      <c r="A64" s="131" t="s">
        <v>94</v>
      </c>
      <c r="B64" s="6">
        <f t="shared" si="17"/>
        <v>0</v>
      </c>
      <c r="C64" s="6">
        <f t="shared" si="16"/>
        <v>0</v>
      </c>
      <c r="E64" s="6">
        <f>ROUND(('WP USD'!E64/'WP USD'!$C$1+'WP EUR'!E64/'WP EUR'!$C$1+'WP AZN'!E64/'WP AZN'!$C$1+GBP!E61/GBP!$C$1),0)</f>
        <v>0</v>
      </c>
      <c r="F64" s="6">
        <f>ROUND(('WP USD'!F64/'WP USD'!$C$1+'WP EUR'!F64/'WP EUR'!$C$1+'WP AZN'!F64/'WP AZN'!$C$1+GBP!F61/GBP!$C$1),0)</f>
        <v>0</v>
      </c>
      <c r="G64" s="6">
        <f>ROUND(('WP USD'!G64/'WP USD'!$C$1+'WP EUR'!G64/'WP EUR'!$C$1+'WP AZN'!G64/'WP AZN'!$C$1+GBP!G61/GBP!$C$1),0)</f>
        <v>0</v>
      </c>
      <c r="H64" s="6">
        <f>ROUND(('WP USD'!H64/'WP USD'!$C$1+'WP EUR'!H64/'WP EUR'!$C$1+'WP AZN'!H64/'WP AZN'!$C$1+GBP!H61/GBP!$C$1),0)</f>
        <v>0</v>
      </c>
      <c r="I64" s="6">
        <f>ROUND(('WP USD'!I64/'WP USD'!$C$1+'WP EUR'!I64/'WP EUR'!$C$1+'WP AZN'!I64/'WP AZN'!$C$1+GBP!I61/GBP!$C$1),0)</f>
        <v>0</v>
      </c>
      <c r="J64" s="6">
        <f>ROUND(('WP USD'!J64/'WP USD'!$C$1+'WP EUR'!J64/'WP EUR'!$C$1+'WP AZN'!J64/'WP AZN'!$C$1+GBP!J61/GBP!$C$1),0)</f>
        <v>0</v>
      </c>
      <c r="K64" s="6">
        <f>ROUND(('WP USD'!K64/'WP USD'!$C$1+'WP EUR'!K64/'WP EUR'!$C$1+'WP AZN'!K64/'WP AZN'!$C$1+GBP!K61/GBP!$C$1),0)</f>
        <v>0</v>
      </c>
      <c r="L64" s="6">
        <f>ROUND(('WP USD'!L64/'WP USD'!$C$1+'WP EUR'!L64/'WP EUR'!$C$1+'WP AZN'!L64/'WP AZN'!$C$1+GBP!L61/GBP!$C$1),0)</f>
        <v>0</v>
      </c>
      <c r="M64" s="6">
        <f>ROUND(('WP USD'!M64/'WP USD'!$C$1+'WP EUR'!M64/'WP EUR'!$C$1+'WP AZN'!M64/'WP AZN'!$C$1+GBP!M61/GBP!$C$1),0)</f>
        <v>0</v>
      </c>
      <c r="N64" s="6">
        <f>ROUND(('WP USD'!N64/'WP USD'!$C$1+'WP EUR'!N64/'WP EUR'!$C$1+'WP AZN'!N64/'WP AZN'!$C$1+GBP!N61/GBP!$C$1),0)</f>
        <v>0</v>
      </c>
      <c r="O64" s="6">
        <f>ROUND(('WP USD'!O64/'WP USD'!$C$1+'WP EUR'!O64/'WP EUR'!$C$1+'WP AZN'!O64/'WP AZN'!$C$1+GBP!O61/GBP!$C$1),0)</f>
        <v>0</v>
      </c>
      <c r="P64" s="6">
        <f>ROUND(('WP USD'!P64/'WP USD'!$C$1+'WP EUR'!P64/'WP EUR'!$C$1+'WP AZN'!P64/'WP AZN'!$C$1+GBP!P61/GBP!$C$1),0)</f>
        <v>0</v>
      </c>
      <c r="Q64" s="6">
        <f>ROUND(('WP USD'!Q64/'WP USD'!$C$1+'WP EUR'!Q64/'WP EUR'!$C$1+'WP AZN'!Q64/'WP AZN'!$C$1+GBP!Q61/GBP!$C$1),0)</f>
        <v>0</v>
      </c>
      <c r="R64" s="6">
        <f>ROUND(('WP USD'!R64/'WP USD'!$C$1+'WP EUR'!R64/'WP EUR'!$C$1+'WP AZN'!R64/'WP AZN'!$C$1+GBP!R61/GBP!$C$1),0)</f>
        <v>0</v>
      </c>
      <c r="S64" s="6">
        <f>ROUND(('WP USD'!S64/'WP USD'!$C$1+'WP EUR'!S64/'WP EUR'!$C$1+'WP AZN'!S64/'WP AZN'!$C$1+GBP!S61/GBP!$C$1),0)</f>
        <v>0</v>
      </c>
      <c r="T64" s="6">
        <f>ROUND(('WP USD'!T64/'WP USD'!$C$1+'WP EUR'!T64/'WP EUR'!$C$1+'WP AZN'!T64/'WP AZN'!$C$1+GBP!T61/GBP!$C$1),0)</f>
        <v>0</v>
      </c>
      <c r="U64" s="6">
        <f>ROUND(('WP USD'!U64/'WP USD'!$C$1+'WP EUR'!U64/'WP EUR'!$C$1+'WP AZN'!U64/'WP AZN'!$C$1+GBP!U61/GBP!$C$1),0)</f>
        <v>0</v>
      </c>
      <c r="V64" s="6">
        <f>ROUND(('WP USD'!V64/'WP USD'!$C$1+'WP EUR'!V64/'WP EUR'!$C$1+'WP AZN'!V64/'WP AZN'!$C$1+GBP!V61/GBP!$C$1),0)</f>
        <v>0</v>
      </c>
      <c r="W64" s="6">
        <f>ROUND(('WP USD'!W64/'WP USD'!$C$1+'WP EUR'!W64/'WP EUR'!$C$1+'WP AZN'!W64/'WP AZN'!$C$1+GBP!W61/GBP!$C$1),0)</f>
        <v>0</v>
      </c>
      <c r="X64" s="6">
        <f>ROUND(('WP USD'!X64/'WP USD'!$C$1+'WP EUR'!X64/'WP EUR'!$C$1+'WP AZN'!X64/'WP AZN'!$C$1+GBP!X61/GBP!$C$1),0)</f>
        <v>0</v>
      </c>
      <c r="Y64" s="6">
        <f>ROUND(('WP USD'!Y64/'WP USD'!$C$1+'WP EUR'!Y64/'WP EUR'!$C$1+'WP AZN'!Y64/'WP AZN'!$C$1+GBP!Y61/GBP!$C$1),0)</f>
        <v>0</v>
      </c>
      <c r="Z64" s="6">
        <f>ROUND(('WP USD'!Z64/'WP USD'!$C$1+'WP EUR'!Z64/'WP EUR'!$C$1+'WP AZN'!Z64/'WP AZN'!$C$1+GBP!Z61/GBP!$C$1),0)</f>
        <v>0</v>
      </c>
      <c r="AA64" s="6">
        <f>ROUND(('WP USD'!AA64/'WP USD'!$C$1+'WP EUR'!AA64/'WP EUR'!$C$1+'WP AZN'!AA64/'WP AZN'!$C$1+GBP!AA61/GBP!$C$1),0)</f>
        <v>0</v>
      </c>
      <c r="AB64" s="6">
        <f>ROUND(('WP USD'!AB64/'WP USD'!$C$1+'WP EUR'!AB64/'WP EUR'!$C$1+'WP AZN'!AB64/'WP AZN'!$C$1+GBP!AB61/GBP!$C$1),0)</f>
        <v>0</v>
      </c>
      <c r="AC64" s="6">
        <f>ROUND(('WP USD'!AC64/'WP USD'!$C$1+'WP EUR'!AC64/'WP EUR'!$C$1+'WP AZN'!AC64/'WP AZN'!$C$1+GBP!AC61/GBP!$C$1),0)</f>
        <v>0</v>
      </c>
      <c r="AD64" s="6">
        <f>ROUND(('WP USD'!AD64/'WP USD'!$C$1+'WP EUR'!AD64/'WP EUR'!$C$1+'WP AZN'!AD64/'WP AZN'!$C$1+GBP!AD61/GBP!$C$1),0)</f>
        <v>0</v>
      </c>
      <c r="AE64" s="6">
        <f>ROUND(('WP USD'!AE64/'WP USD'!$C$1+'WP EUR'!AE64/'WP EUR'!$C$1+'WP AZN'!AE64/'WP AZN'!$C$1+GBP!AE61/GBP!$C$1),0)</f>
        <v>0</v>
      </c>
      <c r="AF64" s="6">
        <f>ROUND(('WP USD'!AF64/'WP USD'!$C$1+'WP EUR'!AF64/'WP EUR'!$C$1+'WP AZN'!AF64/'WP AZN'!$C$1+GBP!AF61/GBP!$C$1),0)</f>
        <v>0</v>
      </c>
      <c r="AG64" s="6">
        <f>ROUND(('WP USD'!AG64/'WP USD'!$C$1+'WP EUR'!AG64/'WP EUR'!$C$1+'WP AZN'!AG64/'WP AZN'!$C$1+GBP!AG61/GBP!$C$1),0)</f>
        <v>0</v>
      </c>
      <c r="AH64" s="6">
        <f>ROUND(('WP USD'!AH64/'WP USD'!$C$1+'WP EUR'!AH64/'WP EUR'!$C$1+'WP AZN'!AH64/'WP AZN'!$C$1+GBP!AH61/GBP!$C$1),0)</f>
        <v>0</v>
      </c>
      <c r="AI64" s="6">
        <f>ROUND(('WP USD'!AI64/'WP USD'!$C$1+'WP EUR'!AI64/'WP EUR'!$C$1+'WP AZN'!AI64/'WP AZN'!$C$1+GBP!AI61/GBP!$C$1),0)</f>
        <v>0</v>
      </c>
      <c r="AJ64" s="6">
        <f>ROUND(('WP USD'!AJ64/'WP USD'!$C$1+'WP EUR'!AJ64/'WP EUR'!$C$1+'WP AZN'!AJ64/'WP AZN'!$C$1+GBP!AJ61/GBP!$C$1),0)</f>
        <v>0</v>
      </c>
      <c r="AK64" s="6">
        <f>ROUND(('WP USD'!AK64/'WP USD'!$C$1+'WP EUR'!AK64/'WP EUR'!$C$1+'WP AZN'!AK64/'WP AZN'!$C$1+GBP!AK61/GBP!$C$1),0)</f>
        <v>0</v>
      </c>
      <c r="AL64" s="6">
        <f>ROUND(('WP USD'!AL64/'WP USD'!$C$1+'WP EUR'!AL64/'WP EUR'!$C$1+'WP AZN'!AL64/'WP AZN'!$C$1+GBP!AL61/GBP!$C$1),0)</f>
        <v>0</v>
      </c>
      <c r="AM64" s="6">
        <f>ROUND(('WP USD'!AM64/'WP USD'!$C$1+'WP EUR'!AM64/'WP EUR'!$C$1+'WP AZN'!AM64/'WP AZN'!$C$1+GBP!AM61/GBP!$C$1),0)</f>
        <v>0</v>
      </c>
      <c r="AN64" s="6">
        <f>ROUND(('WP USD'!AN64/'WP USD'!$C$1+'WP EUR'!AN64/'WP EUR'!$C$1+'WP AZN'!AN64/'WP AZN'!$C$1+GBP!AN61/GBP!$C$1),0)</f>
        <v>0</v>
      </c>
      <c r="AO64" s="6">
        <f>ROUND(('WP USD'!AO64/'WP USD'!$C$1+'WP EUR'!AO64/'WP EUR'!$C$1+'WP AZN'!AO64/'WP AZN'!$C$1+GBP!AO61/GBP!$C$1),0)</f>
        <v>0</v>
      </c>
      <c r="AP64" s="6">
        <f>ROUND(('WP USD'!AP64/'WP USD'!$C$1+'WP EUR'!AP64/'WP EUR'!$C$1+'WP AZN'!AP64/'WP AZN'!$C$1+GBP!AP61/GBP!$C$1),0)</f>
        <v>0</v>
      </c>
      <c r="AQ64" s="6">
        <f>ROUND(('WP USD'!AQ64/'WP USD'!$C$1+'WP EUR'!AQ64/'WP EUR'!$C$1+'WP AZN'!AQ64/'WP AZN'!$C$1+GBP!AQ61/GBP!$C$1),0)</f>
        <v>0</v>
      </c>
      <c r="AR64" s="6">
        <f>ROUND(('WP USD'!AR64/'WP USD'!$C$1+'WP EUR'!AR64/'WP EUR'!$C$1+'WP AZN'!AR64/'WP AZN'!$C$1+GBP!AR61/GBP!$C$1),0)</f>
        <v>0</v>
      </c>
      <c r="AS64" s="6">
        <f>ROUND(('WP USD'!AS64/'WP USD'!$C$1+'WP EUR'!AS64/'WP EUR'!$C$1+'WP AZN'!AS64/'WP AZN'!$C$1+GBP!AS61/GBP!$C$1),0)</f>
        <v>0</v>
      </c>
      <c r="AT64" s="6">
        <f>ROUND(('WP USD'!AT64/'WP USD'!$C$1+'WP EUR'!AT64/'WP EUR'!$C$1+'WP AZN'!AT64/'WP AZN'!$C$1+GBP!AT61/GBP!$C$1),0)</f>
        <v>0</v>
      </c>
      <c r="AU64" s="6">
        <f>ROUND(('WP USD'!AU64/'WP USD'!$C$1+'WP EUR'!AU64/'WP EUR'!$C$1+'WP AZN'!AU64/'WP AZN'!$C$1+GBP!AU61/GBP!$C$1),0)</f>
        <v>0</v>
      </c>
      <c r="AV64" s="6">
        <f>ROUND(('WP USD'!AV64/'WP USD'!$C$1+'WP EUR'!AV64/'WP EUR'!$C$1+'WP AZN'!AV64/'WP AZN'!$C$1+GBP!AV61/GBP!$C$1),0)</f>
        <v>0</v>
      </c>
      <c r="AW64" s="6">
        <f>ROUND(('WP USD'!AW64/'WP USD'!$C$1+'WP EUR'!AW64/'WP EUR'!$C$1+'WP AZN'!AW64/'WP AZN'!$C$1+GBP!AW61/GBP!$C$1),0)</f>
        <v>0</v>
      </c>
      <c r="AX64" s="6">
        <f>ROUND(('WP USD'!AX64/'WP USD'!$C$1+'WP EUR'!AX64/'WP EUR'!$C$1+'WP AZN'!AX64/'WP AZN'!$C$1+GBP!AX61/GBP!$C$1),0)</f>
        <v>0</v>
      </c>
    </row>
    <row r="65" spans="1:50">
      <c r="A65" s="131" t="s">
        <v>45</v>
      </c>
      <c r="B65" s="6">
        <f t="shared" si="17"/>
        <v>0</v>
      </c>
      <c r="C65" s="6">
        <f t="shared" si="16"/>
        <v>15153</v>
      </c>
      <c r="E65" s="6">
        <f>ROUND(('WP USD'!E65/'WP USD'!$C$1+'WP EUR'!E65/'WP EUR'!$C$1+'WP AZN'!E65/'WP AZN'!$C$1+GBP!E62/GBP!$C$1),0)</f>
        <v>0</v>
      </c>
      <c r="F65" s="6">
        <f>ROUND(('WP USD'!F65/'WP USD'!$C$1+'WP EUR'!F65/'WP EUR'!$C$1+'WP AZN'!F65/'WP AZN'!$C$1+GBP!F62/GBP!$C$1),0)</f>
        <v>0</v>
      </c>
      <c r="G65" s="6">
        <f>ROUND(('WP USD'!G65/'WP USD'!$C$1+'WP EUR'!G65/'WP EUR'!$C$1+'WP AZN'!G65/'WP AZN'!$C$1+GBP!G62/GBP!$C$1),0)</f>
        <v>0</v>
      </c>
      <c r="H65" s="6">
        <f>ROUND(('WP USD'!H65/'WP USD'!$C$1+'WP EUR'!H65/'WP EUR'!$C$1+'WP AZN'!H65/'WP AZN'!$C$1+GBP!H62/GBP!$C$1),0)</f>
        <v>0</v>
      </c>
      <c r="I65" s="6">
        <f>ROUND(('WP USD'!I65/'WP USD'!$C$1+'WP EUR'!I65/'WP EUR'!$C$1+'WP AZN'!I65/'WP AZN'!$C$1+GBP!I62/GBP!$C$1),0)</f>
        <v>0</v>
      </c>
      <c r="J65" s="6">
        <f>ROUND(('WP USD'!J65/'WP USD'!$C$1+'WP EUR'!J65/'WP EUR'!$C$1+'WP AZN'!J65/'WP AZN'!$C$1+GBP!J62/GBP!$C$1),0)</f>
        <v>0</v>
      </c>
      <c r="K65" s="6">
        <f>ROUND(('WP USD'!K65/'WP USD'!$C$1+'WP EUR'!K65/'WP EUR'!$C$1+'WP AZN'!K65/'WP AZN'!$C$1+GBP!K62/GBP!$C$1),0)</f>
        <v>0</v>
      </c>
      <c r="L65" s="6">
        <f>ROUND(('WP USD'!L65/'WP USD'!$C$1+'WP EUR'!L65/'WP EUR'!$C$1+'WP AZN'!L65/'WP AZN'!$C$1+GBP!L62/GBP!$C$1),0)</f>
        <v>0</v>
      </c>
      <c r="M65" s="6">
        <f>ROUND(('WP USD'!M65/'WP USD'!$C$1+'WP EUR'!M65/'WP EUR'!$C$1+'WP AZN'!M65/'WP AZN'!$C$1+GBP!M62/GBP!$C$1),0)</f>
        <v>0</v>
      </c>
      <c r="N65" s="6">
        <f>ROUND(('WP USD'!N65/'WP USD'!$C$1+'WP EUR'!N65/'WP EUR'!$C$1+'WP AZN'!N65/'WP AZN'!$C$1+GBP!N62/GBP!$C$1),0)</f>
        <v>0</v>
      </c>
      <c r="O65" s="6">
        <f>ROUND(('WP USD'!O65/'WP USD'!$C$1+'WP EUR'!O65/'WP EUR'!$C$1+'WP AZN'!O65/'WP AZN'!$C$1+GBP!O62/GBP!$C$1),0)</f>
        <v>0</v>
      </c>
      <c r="P65" s="6">
        <f>ROUND(('WP USD'!P65/'WP USD'!$C$1+'WP EUR'!P65/'WP EUR'!$C$1+'WP AZN'!P65/'WP AZN'!$C$1+GBP!P62/GBP!$C$1),0)</f>
        <v>0</v>
      </c>
      <c r="Q65" s="6">
        <f>ROUND(('WP USD'!Q65/'WP USD'!$C$1+'WP EUR'!Q65/'WP EUR'!$C$1+'WP AZN'!Q65/'WP AZN'!$C$1+GBP!Q62/GBP!$C$1),0)</f>
        <v>0</v>
      </c>
      <c r="R65" s="6">
        <f>ROUND(('WP USD'!R65/'WP USD'!$C$1+'WP EUR'!R65/'WP EUR'!$C$1+'WP AZN'!R65/'WP AZN'!$C$1+GBP!R62/GBP!$C$1),0)</f>
        <v>4865</v>
      </c>
      <c r="S65" s="6">
        <f>ROUND(('WP USD'!S65/'WP USD'!$C$1+'WP EUR'!S65/'WP EUR'!$C$1+'WP AZN'!S65/'WP AZN'!$C$1+GBP!S62/GBP!$C$1),0)</f>
        <v>0</v>
      </c>
      <c r="T65" s="6">
        <f>ROUND(('WP USD'!T65/'WP USD'!$C$1+'WP EUR'!T65/'WP EUR'!$C$1+'WP AZN'!T65/'WP AZN'!$C$1+GBP!T62/GBP!$C$1),0)</f>
        <v>4800</v>
      </c>
      <c r="U65" s="6">
        <f>ROUND(('WP USD'!U65/'WP USD'!$C$1+'WP EUR'!U65/'WP EUR'!$C$1+'WP AZN'!U65/'WP AZN'!$C$1+GBP!U62/GBP!$C$1),0)</f>
        <v>0</v>
      </c>
      <c r="V65" s="6">
        <f>ROUND(('WP USD'!V65/'WP USD'!$C$1+'WP EUR'!V65/'WP EUR'!$C$1+'WP AZN'!V65/'WP AZN'!$C$1+GBP!V62/GBP!$C$1),0)</f>
        <v>0</v>
      </c>
      <c r="W65" s="6">
        <f>ROUND(('WP USD'!W65/'WP USD'!$C$1+'WP EUR'!W65/'WP EUR'!$C$1+'WP AZN'!W65/'WP AZN'!$C$1+GBP!W62/GBP!$C$1),0)</f>
        <v>0</v>
      </c>
      <c r="X65" s="6">
        <f>ROUND(('WP USD'!X65/'WP USD'!$C$1+'WP EUR'!X65/'WP EUR'!$C$1+'WP AZN'!X65/'WP AZN'!$C$1+GBP!X62/GBP!$C$1),0)</f>
        <v>0</v>
      </c>
      <c r="Y65" s="6">
        <f>ROUND(('WP USD'!Y65/'WP USD'!$C$1+'WP EUR'!Y65/'WP EUR'!$C$1+'WP AZN'!Y65/'WP AZN'!$C$1+GBP!Y62/GBP!$C$1),0)</f>
        <v>0</v>
      </c>
      <c r="Z65" s="6">
        <f>ROUND(('WP USD'!Z65/'WP USD'!$C$1+'WP EUR'!Z65/'WP EUR'!$C$1+'WP AZN'!Z65/'WP AZN'!$C$1+GBP!Z62/GBP!$C$1),0)</f>
        <v>0</v>
      </c>
      <c r="AA65" s="6">
        <f>ROUND(('WP USD'!AA65/'WP USD'!$C$1+'WP EUR'!AA65/'WP EUR'!$C$1+'WP AZN'!AA65/'WP AZN'!$C$1+GBP!AA62/GBP!$C$1),0)</f>
        <v>0</v>
      </c>
      <c r="AB65" s="6">
        <f>ROUND(('WP USD'!AB65/'WP USD'!$C$1+'WP EUR'!AB65/'WP EUR'!$C$1+'WP AZN'!AB65/'WP AZN'!$C$1+GBP!AB62/GBP!$C$1),0)</f>
        <v>0</v>
      </c>
      <c r="AC65" s="6">
        <f>ROUND(('WP USD'!AC65/'WP USD'!$C$1+'WP EUR'!AC65/'WP EUR'!$C$1+'WP AZN'!AC65/'WP AZN'!$C$1+GBP!AC62/GBP!$C$1),0)</f>
        <v>0</v>
      </c>
      <c r="AD65" s="6">
        <f>ROUND(('WP USD'!AD65/'WP USD'!$C$1+'WP EUR'!AD65/'WP EUR'!$C$1+'WP AZN'!AD65/'WP AZN'!$C$1+GBP!AD62/GBP!$C$1),0)</f>
        <v>1081</v>
      </c>
      <c r="AE65" s="6">
        <f>ROUND(('WP USD'!AE65/'WP USD'!$C$1+'WP EUR'!AE65/'WP EUR'!$C$1+'WP AZN'!AE65/'WP AZN'!$C$1+GBP!AE62/GBP!$C$1),0)</f>
        <v>0</v>
      </c>
      <c r="AF65" s="6">
        <f>ROUND(('WP USD'!AF65/'WP USD'!$C$1+'WP EUR'!AF65/'WP EUR'!$C$1+'WP AZN'!AF65/'WP AZN'!$C$1+GBP!AF62/GBP!$C$1),0)+1</f>
        <v>4407</v>
      </c>
      <c r="AG65" s="6">
        <f>ROUND(('WP USD'!AG65/'WP USD'!$C$1+'WP EUR'!AG65/'WP EUR'!$C$1+'WP AZN'!AG65/'WP AZN'!$C$1+GBP!AG62/GBP!$C$1),0)</f>
        <v>0</v>
      </c>
      <c r="AH65" s="6">
        <f>ROUND(('WP USD'!AH65/'WP USD'!$C$1+'WP EUR'!AH65/'WP EUR'!$C$1+'WP AZN'!AH65/'WP AZN'!$C$1+GBP!AH62/GBP!$C$1),0)</f>
        <v>0</v>
      </c>
      <c r="AI65" s="6">
        <f>ROUND(('WP USD'!AI65/'WP USD'!$C$1+'WP EUR'!AI65/'WP EUR'!$C$1+'WP AZN'!AI65/'WP AZN'!$C$1+GBP!AI62/GBP!$C$1),0)</f>
        <v>0</v>
      </c>
      <c r="AJ65" s="6">
        <f>ROUND(('WP USD'!AJ65/'WP USD'!$C$1+'WP EUR'!AJ65/'WP EUR'!$C$1+'WP AZN'!AJ65/'WP AZN'!$C$1+GBP!AJ62/GBP!$C$1),0)</f>
        <v>0</v>
      </c>
      <c r="AK65" s="6">
        <f>ROUND(('WP USD'!AK65/'WP USD'!$C$1+'WP EUR'!AK65/'WP EUR'!$C$1+'WP AZN'!AK65/'WP AZN'!$C$1+GBP!AK62/GBP!$C$1),0)</f>
        <v>0</v>
      </c>
      <c r="AL65" s="6">
        <f>ROUND(('WP USD'!AL65/'WP USD'!$C$1+'WP EUR'!AL65/'WP EUR'!$C$1+'WP AZN'!AL65/'WP AZN'!$C$1+GBP!AL62/GBP!$C$1),0)</f>
        <v>0</v>
      </c>
      <c r="AM65" s="6">
        <f>ROUND(('WP USD'!AM65/'WP USD'!$C$1+'WP EUR'!AM65/'WP EUR'!$C$1+'WP AZN'!AM65/'WP AZN'!$C$1+GBP!AM62/GBP!$C$1),0)</f>
        <v>0</v>
      </c>
      <c r="AN65" s="6">
        <f>ROUND(('WP USD'!AN65/'WP USD'!$C$1+'WP EUR'!AN65/'WP EUR'!$C$1+'WP AZN'!AN65/'WP AZN'!$C$1+GBP!AN62/GBP!$C$1),0)</f>
        <v>0</v>
      </c>
      <c r="AO65" s="6">
        <f>ROUND(('WP USD'!AO65/'WP USD'!$C$1+'WP EUR'!AO65/'WP EUR'!$C$1+'WP AZN'!AO65/'WP AZN'!$C$1+GBP!AO62/GBP!$C$1),0)</f>
        <v>0</v>
      </c>
      <c r="AP65" s="6">
        <f>ROUND(('WP USD'!AP65/'WP USD'!$C$1+'WP EUR'!AP65/'WP EUR'!$C$1+'WP AZN'!AP65/'WP AZN'!$C$1+GBP!AP62/GBP!$C$1),0)</f>
        <v>0</v>
      </c>
      <c r="AQ65" s="6">
        <f>ROUND(('WP USD'!AQ65/'WP USD'!$C$1+'WP EUR'!AQ65/'WP EUR'!$C$1+'WP AZN'!AQ65/'WP AZN'!$C$1+GBP!AQ62/GBP!$C$1),0)</f>
        <v>0</v>
      </c>
      <c r="AR65" s="6">
        <f>ROUND(('WP USD'!AR65/'WP USD'!$C$1+'WP EUR'!AR65/'WP EUR'!$C$1+'WP AZN'!AR65/'WP AZN'!$C$1+GBP!AR62/GBP!$C$1),0)</f>
        <v>0</v>
      </c>
      <c r="AS65" s="6">
        <f>ROUND(('WP USD'!AS65/'WP USD'!$C$1+'WP EUR'!AS65/'WP EUR'!$C$1+'WP AZN'!AS65/'WP AZN'!$C$1+GBP!AS62/GBP!$C$1),0)</f>
        <v>0</v>
      </c>
      <c r="AT65" s="6">
        <f>ROUND(('WP USD'!AT65/'WP USD'!$C$1+'WP EUR'!AT65/'WP EUR'!$C$1+'WP AZN'!AT65/'WP AZN'!$C$1+GBP!AT62/GBP!$C$1),0)</f>
        <v>0</v>
      </c>
      <c r="AU65" s="6">
        <f>ROUND(('WP USD'!AU65/'WP USD'!$C$1+'WP EUR'!AU65/'WP EUR'!$C$1+'WP AZN'!AU65/'WP AZN'!$C$1+GBP!AU62/GBP!$C$1),0)</f>
        <v>0</v>
      </c>
      <c r="AV65" s="6">
        <f>ROUND(('WP USD'!AV65/'WP USD'!$C$1+'WP EUR'!AV65/'WP EUR'!$C$1+'WP AZN'!AV65/'WP AZN'!$C$1+GBP!AV62/GBP!$C$1),0)</f>
        <v>0</v>
      </c>
      <c r="AW65" s="6">
        <f>ROUND(('WP USD'!AW65/'WP USD'!$C$1+'WP EUR'!AW65/'WP EUR'!$C$1+'WP AZN'!AW65/'WP AZN'!$C$1+GBP!AW62/GBP!$C$1),0)</f>
        <v>0</v>
      </c>
      <c r="AX65" s="6">
        <f>ROUND(('WP USD'!AX65/'WP USD'!$C$1+'WP EUR'!AX65/'WP EUR'!$C$1+'WP AZN'!AX65/'WP AZN'!$C$1+GBP!AX62/GBP!$C$1),0)</f>
        <v>0</v>
      </c>
    </row>
    <row r="66" spans="1:50">
      <c r="A66" s="131" t="s">
        <v>200</v>
      </c>
      <c r="B66" s="6">
        <f t="shared" si="17"/>
        <v>0</v>
      </c>
      <c r="C66" s="6">
        <f t="shared" si="16"/>
        <v>3459</v>
      </c>
      <c r="E66" s="6">
        <f>ROUND(('WP USD'!E66/'WP USD'!$C$1+'WP EUR'!E66/'WP EUR'!$C$1+'WP AZN'!E66/'WP AZN'!$C$1+GBP!E63/GBP!$C$1),0)</f>
        <v>0</v>
      </c>
      <c r="F66" s="6">
        <f>ROUND(('WP USD'!F66/'WP USD'!$C$1+'WP EUR'!F66/'WP EUR'!$C$1+'WP AZN'!F66/'WP AZN'!$C$1+GBP!F63/GBP!$C$1),0)</f>
        <v>0</v>
      </c>
      <c r="G66" s="6">
        <f>ROUND(('WP USD'!G66/'WP USD'!$C$1+'WP EUR'!G66/'WP EUR'!$C$1+'WP AZN'!G66/'WP AZN'!$C$1+GBP!G63/GBP!$C$1),0)</f>
        <v>0</v>
      </c>
      <c r="H66" s="6">
        <f>ROUND(('WP USD'!H66/'WP USD'!$C$1+'WP EUR'!H66/'WP EUR'!$C$1+'WP AZN'!H66/'WP AZN'!$C$1+GBP!H63/GBP!$C$1),0)</f>
        <v>0</v>
      </c>
      <c r="I66" s="6">
        <f>ROUND(('WP USD'!I66/'WP USD'!$C$1+'WP EUR'!I66/'WP EUR'!$C$1+'WP AZN'!I66/'WP AZN'!$C$1+GBP!I63/GBP!$C$1),0)</f>
        <v>0</v>
      </c>
      <c r="J66" s="6">
        <f>ROUND(('WP USD'!J66/'WP USD'!$C$1+'WP EUR'!J66/'WP EUR'!$C$1+'WP AZN'!J66/'WP AZN'!$C$1+GBP!J63/GBP!$C$1),0)</f>
        <v>0</v>
      </c>
      <c r="K66" s="6">
        <f>ROUND(('WP USD'!K66/'WP USD'!$C$1+'WP EUR'!K66/'WP EUR'!$C$1+'WP AZN'!K66/'WP AZN'!$C$1+GBP!K63/GBP!$C$1),0)</f>
        <v>0</v>
      </c>
      <c r="L66" s="6">
        <f>ROUND(('WP USD'!L66/'WP USD'!$C$1+'WP EUR'!L66/'WP EUR'!$C$1+'WP AZN'!L66/'WP AZN'!$C$1+GBP!L63/GBP!$C$1),0)</f>
        <v>0</v>
      </c>
      <c r="M66" s="6">
        <f>ROUND(('WP USD'!M66/'WP USD'!$C$1+'WP EUR'!M66/'WP EUR'!$C$1+'WP AZN'!M66/'WP AZN'!$C$1+GBP!M63/GBP!$C$1),0)</f>
        <v>0</v>
      </c>
      <c r="N66" s="6">
        <f>ROUND(('WP USD'!N66/'WP USD'!$C$1+'WP EUR'!N66/'WP EUR'!$C$1+'WP AZN'!N66/'WP AZN'!$C$1+GBP!N63/GBP!$C$1),0)</f>
        <v>0</v>
      </c>
      <c r="O66" s="6">
        <f>ROUND(('WP USD'!O66/'WP USD'!$C$1+'WP EUR'!O66/'WP EUR'!$C$1+'WP AZN'!O66/'WP AZN'!$C$1+GBP!O63/GBP!$C$1),0)</f>
        <v>0</v>
      </c>
      <c r="P66" s="6">
        <f>ROUND(('WP USD'!P66/'WP USD'!$C$1+'WP EUR'!P66/'WP EUR'!$C$1+'WP AZN'!P66/'WP AZN'!$C$1+GBP!P63/GBP!$C$1),0)</f>
        <v>0</v>
      </c>
      <c r="Q66" s="6">
        <f>ROUND(('WP USD'!Q66/'WP USD'!$C$1+'WP EUR'!Q66/'WP EUR'!$C$1+'WP AZN'!Q66/'WP AZN'!$C$1+GBP!Q63/GBP!$C$1),0)</f>
        <v>0</v>
      </c>
      <c r="R66" s="6">
        <f>ROUND(('WP USD'!R66/'WP USD'!$C$1+'WP EUR'!R66/'WP EUR'!$C$1+'WP AZN'!R66/'WP AZN'!$C$1+GBP!R63/GBP!$C$1),0)</f>
        <v>0</v>
      </c>
      <c r="S66" s="6">
        <f>ROUND(('WP USD'!S66/'WP USD'!$C$1+'WP EUR'!S66/'WP EUR'!$C$1+'WP AZN'!S66/'WP AZN'!$C$1+GBP!S63/GBP!$C$1),0)</f>
        <v>0</v>
      </c>
      <c r="T66" s="6">
        <f>ROUND(('WP USD'!T66/'WP USD'!$C$1+'WP EUR'!T66/'WP EUR'!$C$1+'WP AZN'!T66/'WP AZN'!$C$1+GBP!T63/GBP!$C$1),0)</f>
        <v>0</v>
      </c>
      <c r="U66" s="6">
        <f>ROUND(('WP USD'!U66/'WP USD'!$C$1+'WP EUR'!U66/'WP EUR'!$C$1+'WP AZN'!U66/'WP AZN'!$C$1+GBP!U63/GBP!$C$1),0)</f>
        <v>0</v>
      </c>
      <c r="V66" s="6">
        <f>ROUND(('WP USD'!V66/'WP USD'!$C$1+'WP EUR'!V66/'WP EUR'!$C$1+'WP AZN'!V66/'WP AZN'!$C$1+GBP!V63/GBP!$C$1),0)-1</f>
        <v>3459</v>
      </c>
      <c r="W66" s="6">
        <f>ROUND(('WP USD'!W66/'WP USD'!$C$1+'WP EUR'!W66/'WP EUR'!$C$1+'WP AZN'!W66/'WP AZN'!$C$1+GBP!W63/GBP!$C$1),0)</f>
        <v>0</v>
      </c>
      <c r="X66" s="6">
        <f>ROUND(('WP USD'!X66/'WP USD'!$C$1+'WP EUR'!X66/'WP EUR'!$C$1+'WP AZN'!X66/'WP AZN'!$C$1+GBP!X63/GBP!$C$1),0)</f>
        <v>0</v>
      </c>
      <c r="Y66" s="6">
        <f>ROUND(('WP USD'!Y66/'WP USD'!$C$1+'WP EUR'!Y66/'WP EUR'!$C$1+'WP AZN'!Y66/'WP AZN'!$C$1+GBP!Y63/GBP!$C$1),0)</f>
        <v>0</v>
      </c>
      <c r="Z66" s="6">
        <f>ROUND(('WP USD'!Z66/'WP USD'!$C$1+'WP EUR'!Z66/'WP EUR'!$C$1+'WP AZN'!Z66/'WP AZN'!$C$1+GBP!Z63/GBP!$C$1),0)</f>
        <v>0</v>
      </c>
      <c r="AA66" s="6">
        <f>ROUND(('WP USD'!AA66/'WP USD'!$C$1+'WP EUR'!AA66/'WP EUR'!$C$1+'WP AZN'!AA66/'WP AZN'!$C$1+GBP!AA63/GBP!$C$1),0)</f>
        <v>0</v>
      </c>
      <c r="AB66" s="6">
        <f>ROUND(('WP USD'!AB66/'WP USD'!$C$1+'WP EUR'!AB66/'WP EUR'!$C$1+'WP AZN'!AB66/'WP AZN'!$C$1+GBP!AB63/GBP!$C$1),0)</f>
        <v>0</v>
      </c>
      <c r="AC66" s="6">
        <f>ROUND(('WP USD'!AC66/'WP USD'!$C$1+'WP EUR'!AC66/'WP EUR'!$C$1+'WP AZN'!AC66/'WP AZN'!$C$1+GBP!AC63/GBP!$C$1),0)</f>
        <v>0</v>
      </c>
      <c r="AD66" s="6">
        <f>ROUND(('WP USD'!AD66/'WP USD'!$C$1+'WP EUR'!AD66/'WP EUR'!$C$1+'WP AZN'!AD66/'WP AZN'!$C$1+GBP!AD63/GBP!$C$1),0)</f>
        <v>0</v>
      </c>
      <c r="AE66" s="6">
        <f>ROUND(('WP USD'!AE66/'WP USD'!$C$1+'WP EUR'!AE66/'WP EUR'!$C$1+'WP AZN'!AE66/'WP AZN'!$C$1+GBP!AE63/GBP!$C$1),0)</f>
        <v>0</v>
      </c>
      <c r="AF66" s="6">
        <f>ROUND(('WP USD'!AF66/'WP USD'!$C$1+'WP EUR'!AF66/'WP EUR'!$C$1+'WP AZN'!AF66/'WP AZN'!$C$1+GBP!AF63/GBP!$C$1),0)</f>
        <v>0</v>
      </c>
      <c r="AG66" s="6">
        <f>ROUND(('WP USD'!AG66/'WP USD'!$C$1+'WP EUR'!AG66/'WP EUR'!$C$1+'WP AZN'!AG66/'WP AZN'!$C$1+GBP!AG63/GBP!$C$1),0)</f>
        <v>0</v>
      </c>
      <c r="AH66" s="6">
        <f>ROUND(('WP USD'!AH66/'WP USD'!$C$1+'WP EUR'!AH66/'WP EUR'!$C$1+'WP AZN'!AH66/'WP AZN'!$C$1+GBP!AH63/GBP!$C$1),0)</f>
        <v>0</v>
      </c>
      <c r="AI66" s="6">
        <f>ROUND(('WP USD'!AI66/'WP USD'!$C$1+'WP EUR'!AI66/'WP EUR'!$C$1+'WP AZN'!AI66/'WP AZN'!$C$1+GBP!AI63/GBP!$C$1),0)</f>
        <v>0</v>
      </c>
      <c r="AJ66" s="6">
        <f>ROUND(('WP USD'!AJ66/'WP USD'!$C$1+'WP EUR'!AJ66/'WP EUR'!$C$1+'WP AZN'!AJ66/'WP AZN'!$C$1+GBP!AJ63/GBP!$C$1),0)</f>
        <v>0</v>
      </c>
      <c r="AK66" s="6">
        <f>ROUND(('WP USD'!AK66/'WP USD'!$C$1+'WP EUR'!AK66/'WP EUR'!$C$1+'WP AZN'!AK66/'WP AZN'!$C$1+GBP!AK63/GBP!$C$1),0)</f>
        <v>0</v>
      </c>
      <c r="AL66" s="6">
        <f>ROUND(('WP USD'!AL66/'WP USD'!$C$1+'WP EUR'!AL66/'WP EUR'!$C$1+'WP AZN'!AL66/'WP AZN'!$C$1+GBP!AL63/GBP!$C$1),0)</f>
        <v>0</v>
      </c>
      <c r="AM66" s="6">
        <f>ROUND(('WP USD'!AM66/'WP USD'!$C$1+'WP EUR'!AM66/'WP EUR'!$C$1+'WP AZN'!AM66/'WP AZN'!$C$1+GBP!AM63/GBP!$C$1),0)</f>
        <v>0</v>
      </c>
      <c r="AN66" s="6">
        <f>ROUND(('WP USD'!AN66/'WP USD'!$C$1+'WP EUR'!AN66/'WP EUR'!$C$1+'WP AZN'!AN66/'WP AZN'!$C$1+GBP!AN63/GBP!$C$1),0)</f>
        <v>0</v>
      </c>
      <c r="AO66" s="6">
        <f>ROUND(('WP USD'!AO66/'WP USD'!$C$1+'WP EUR'!AO66/'WP EUR'!$C$1+'WP AZN'!AO66/'WP AZN'!$C$1+GBP!AO63/GBP!$C$1),0)</f>
        <v>0</v>
      </c>
      <c r="AP66" s="6">
        <f>ROUND(('WP USD'!AP66/'WP USD'!$C$1+'WP EUR'!AP66/'WP EUR'!$C$1+'WP AZN'!AP66/'WP AZN'!$C$1+GBP!AP63/GBP!$C$1),0)</f>
        <v>0</v>
      </c>
      <c r="AQ66" s="6">
        <f>ROUND(('WP USD'!AQ66/'WP USD'!$C$1+'WP EUR'!AQ66/'WP EUR'!$C$1+'WP AZN'!AQ66/'WP AZN'!$C$1+GBP!AQ63/GBP!$C$1),0)</f>
        <v>0</v>
      </c>
      <c r="AR66" s="6">
        <f>ROUND(('WP USD'!AR66/'WP USD'!$C$1+'WP EUR'!AR66/'WP EUR'!$C$1+'WP AZN'!AR66/'WP AZN'!$C$1+GBP!AR63/GBP!$C$1),0)</f>
        <v>0</v>
      </c>
      <c r="AS66" s="6">
        <f>ROUND(('WP USD'!AS66/'WP USD'!$C$1+'WP EUR'!AS66/'WP EUR'!$C$1+'WP AZN'!AS66/'WP AZN'!$C$1+GBP!AS63/GBP!$C$1),0)</f>
        <v>0</v>
      </c>
      <c r="AT66" s="6">
        <f>ROUND(('WP USD'!AT66/'WP USD'!$C$1+'WP EUR'!AT66/'WP EUR'!$C$1+'WP AZN'!AT66/'WP AZN'!$C$1+GBP!AT63/GBP!$C$1),0)</f>
        <v>0</v>
      </c>
      <c r="AU66" s="6">
        <f>ROUND(('WP USD'!AU66/'WP USD'!$C$1+'WP EUR'!AU66/'WP EUR'!$C$1+'WP AZN'!AU66/'WP AZN'!$C$1+GBP!AU63/GBP!$C$1),0)</f>
        <v>0</v>
      </c>
      <c r="AV66" s="6">
        <f>ROUND(('WP USD'!AV66/'WP USD'!$C$1+'WP EUR'!AV66/'WP EUR'!$C$1+'WP AZN'!AV66/'WP AZN'!$C$1+GBP!AV63/GBP!$C$1),0)</f>
        <v>0</v>
      </c>
      <c r="AW66" s="6">
        <f>ROUND(('WP USD'!AW66/'WP USD'!$C$1+'WP EUR'!AW66/'WP EUR'!$C$1+'WP AZN'!AW66/'WP AZN'!$C$1+GBP!AW63/GBP!$C$1),0)</f>
        <v>0</v>
      </c>
      <c r="AX66" s="6">
        <f>ROUND(('WP USD'!AX66/'WP USD'!$C$1+'WP EUR'!AX66/'WP EUR'!$C$1+'WP AZN'!AX66/'WP AZN'!$C$1+GBP!AX63/GBP!$C$1),0)</f>
        <v>0</v>
      </c>
    </row>
    <row r="67" spans="1:50">
      <c r="A67" s="131" t="s">
        <v>55</v>
      </c>
      <c r="B67" s="6">
        <f t="shared" si="17"/>
        <v>0</v>
      </c>
      <c r="C67" s="6">
        <f t="shared" si="16"/>
        <v>0</v>
      </c>
      <c r="E67" s="6">
        <f>ROUND(('WP USD'!E67/'WP USD'!$C$1+'WP EUR'!E67/'WP EUR'!$C$1+'WP AZN'!E67/'WP AZN'!$C$1+GBP!E64/GBP!$C$1),0)</f>
        <v>0</v>
      </c>
      <c r="F67" s="6">
        <f>ROUND(('WP USD'!F67/'WP USD'!$C$1+'WP EUR'!F67/'WP EUR'!$C$1+'WP AZN'!F67/'WP AZN'!$C$1+GBP!F64/GBP!$C$1),0)</f>
        <v>0</v>
      </c>
      <c r="G67" s="6">
        <f>ROUND(('WP USD'!G67/'WP USD'!$C$1+'WP EUR'!G67/'WP EUR'!$C$1+'WP AZN'!G67/'WP AZN'!$C$1+GBP!G64/GBP!$C$1),0)</f>
        <v>0</v>
      </c>
      <c r="H67" s="6">
        <f>ROUND(('WP USD'!H67/'WP USD'!$C$1+'WP EUR'!H67/'WP EUR'!$C$1+'WP AZN'!H67/'WP AZN'!$C$1+GBP!H64/GBP!$C$1),0)</f>
        <v>0</v>
      </c>
      <c r="I67" s="6">
        <f>ROUND(('WP USD'!I67/'WP USD'!$C$1+'WP EUR'!I67/'WP EUR'!$C$1+'WP AZN'!I67/'WP AZN'!$C$1+GBP!I64/GBP!$C$1),0)</f>
        <v>0</v>
      </c>
      <c r="J67" s="6">
        <f>ROUND(('WP USD'!J67/'WP USD'!$C$1+'WP EUR'!J67/'WP EUR'!$C$1+'WP AZN'!J67/'WP AZN'!$C$1+GBP!J64/GBP!$C$1),0)</f>
        <v>0</v>
      </c>
      <c r="K67" s="6">
        <f>ROUND(('WP USD'!K67/'WP USD'!$C$1+'WP EUR'!K67/'WP EUR'!$C$1+'WP AZN'!K67/'WP AZN'!$C$1+GBP!K64/GBP!$C$1),0)</f>
        <v>0</v>
      </c>
      <c r="L67" s="6">
        <f>ROUND(('WP USD'!L67/'WP USD'!$C$1+'WP EUR'!L67/'WP EUR'!$C$1+'WP AZN'!L67/'WP AZN'!$C$1+GBP!L64/GBP!$C$1),0)</f>
        <v>0</v>
      </c>
      <c r="M67" s="6">
        <f>ROUND(('WP USD'!M67/'WP USD'!$C$1+'WP EUR'!M67/'WP EUR'!$C$1+'WP AZN'!M67/'WP AZN'!$C$1+GBP!M64/GBP!$C$1),0)</f>
        <v>0</v>
      </c>
      <c r="N67" s="6">
        <f>ROUND(('WP USD'!N67/'WP USD'!$C$1+'WP EUR'!N67/'WP EUR'!$C$1+'WP AZN'!N67/'WP AZN'!$C$1+GBP!N64/GBP!$C$1),0)</f>
        <v>0</v>
      </c>
      <c r="O67" s="6">
        <f>ROUND(('WP USD'!O67/'WP USD'!$C$1+'WP EUR'!O67/'WP EUR'!$C$1+'WP AZN'!O67/'WP AZN'!$C$1+GBP!O64/GBP!$C$1),0)</f>
        <v>0</v>
      </c>
      <c r="P67" s="6">
        <f>ROUND(('WP USD'!P67/'WP USD'!$C$1+'WP EUR'!P67/'WP EUR'!$C$1+'WP AZN'!P67/'WP AZN'!$C$1+GBP!P64/GBP!$C$1),0)</f>
        <v>0</v>
      </c>
      <c r="Q67" s="6">
        <f>ROUND(('WP USD'!Q67/'WP USD'!$C$1+'WP EUR'!Q67/'WP EUR'!$C$1+'WP AZN'!Q67/'WP AZN'!$C$1+GBP!Q64/GBP!$C$1),0)</f>
        <v>0</v>
      </c>
      <c r="R67" s="6">
        <f>ROUND(('WP USD'!R67/'WP USD'!$C$1+'WP EUR'!R67/'WP EUR'!$C$1+'WP AZN'!R67/'WP AZN'!$C$1+GBP!R64/GBP!$C$1),0)</f>
        <v>0</v>
      </c>
      <c r="S67" s="6">
        <f>ROUND(('WP USD'!S67/'WP USD'!$C$1+'WP EUR'!S67/'WP EUR'!$C$1+'WP AZN'!S67/'WP AZN'!$C$1+GBP!S64/GBP!$C$1),0)</f>
        <v>0</v>
      </c>
      <c r="T67" s="6">
        <f>ROUND(('WP USD'!T67/'WP USD'!$C$1+'WP EUR'!T67/'WP EUR'!$C$1+'WP AZN'!T67/'WP AZN'!$C$1+GBP!T64/GBP!$C$1),0)</f>
        <v>0</v>
      </c>
      <c r="U67" s="6">
        <f>ROUND(('WP USD'!U67/'WP USD'!$C$1+'WP EUR'!U67/'WP EUR'!$C$1+'WP AZN'!U67/'WP AZN'!$C$1+GBP!U64/GBP!$C$1),0)</f>
        <v>0</v>
      </c>
      <c r="V67" s="6">
        <f>ROUND(('WP USD'!V67/'WP USD'!$C$1+'WP EUR'!V67/'WP EUR'!$C$1+'WP AZN'!V67/'WP AZN'!$C$1+GBP!V64/GBP!$C$1),0)</f>
        <v>0</v>
      </c>
      <c r="W67" s="6">
        <f>ROUND(('WP USD'!W67/'WP USD'!$C$1+'WP EUR'!W67/'WP EUR'!$C$1+'WP AZN'!W67/'WP AZN'!$C$1+GBP!W64/GBP!$C$1),0)</f>
        <v>0</v>
      </c>
      <c r="X67" s="6">
        <f>ROUND(('WP USD'!X67/'WP USD'!$C$1+'WP EUR'!X67/'WP EUR'!$C$1+'WP AZN'!X67/'WP AZN'!$C$1+GBP!X64/GBP!$C$1),0)</f>
        <v>0</v>
      </c>
      <c r="Y67" s="6">
        <f>ROUND(('WP USD'!Y67/'WP USD'!$C$1+'WP EUR'!Y67/'WP EUR'!$C$1+'WP AZN'!Y67/'WP AZN'!$C$1+GBP!Y64/GBP!$C$1),0)</f>
        <v>0</v>
      </c>
      <c r="Z67" s="6">
        <f>ROUND(('WP USD'!Z67/'WP USD'!$C$1+'WP EUR'!Z67/'WP EUR'!$C$1+'WP AZN'!Z67/'WP AZN'!$C$1+GBP!Z64/GBP!$C$1),0)</f>
        <v>0</v>
      </c>
      <c r="AA67" s="6">
        <f>ROUND(('WP USD'!AA67/'WP USD'!$C$1+'WP EUR'!AA67/'WP EUR'!$C$1+'WP AZN'!AA67/'WP AZN'!$C$1+GBP!AA64/GBP!$C$1),0)</f>
        <v>0</v>
      </c>
      <c r="AB67" s="6">
        <f>ROUND(('WP USD'!AB67/'WP USD'!$C$1+'WP EUR'!AB67/'WP EUR'!$C$1+'WP AZN'!AB67/'WP AZN'!$C$1+GBP!AB64/GBP!$C$1),0)</f>
        <v>0</v>
      </c>
      <c r="AC67" s="6">
        <f>ROUND(('WP USD'!AC67/'WP USD'!$C$1+'WP EUR'!AC67/'WP EUR'!$C$1+'WP AZN'!AC67/'WP AZN'!$C$1+GBP!AC64/GBP!$C$1),0)</f>
        <v>0</v>
      </c>
      <c r="AD67" s="6">
        <f>ROUND(('WP USD'!AD67/'WP USD'!$C$1+'WP EUR'!AD67/'WP EUR'!$C$1+'WP AZN'!AD67/'WP AZN'!$C$1+GBP!AD64/GBP!$C$1),0)</f>
        <v>0</v>
      </c>
      <c r="AE67" s="6">
        <f>ROUND(('WP USD'!AE67/'WP USD'!$C$1+'WP EUR'!AE67/'WP EUR'!$C$1+'WP AZN'!AE67/'WP AZN'!$C$1+GBP!AE64/GBP!$C$1),0)</f>
        <v>0</v>
      </c>
      <c r="AF67" s="6">
        <f>ROUND(('WP USD'!AF67/'WP USD'!$C$1+'WP EUR'!AF67/'WP EUR'!$C$1+'WP AZN'!AF67/'WP AZN'!$C$1+GBP!AF64/GBP!$C$1),0)</f>
        <v>0</v>
      </c>
      <c r="AG67" s="6">
        <f>ROUND(('WP USD'!AG67/'WP USD'!$C$1+'WP EUR'!AG67/'WP EUR'!$C$1+'WP AZN'!AG67/'WP AZN'!$C$1+GBP!AG64/GBP!$C$1),0)</f>
        <v>0</v>
      </c>
      <c r="AH67" s="6">
        <f>ROUND(('WP USD'!AH67/'WP USD'!$C$1+'WP EUR'!AH67/'WP EUR'!$C$1+'WP AZN'!AH67/'WP AZN'!$C$1+GBP!AH64/GBP!$C$1),0)</f>
        <v>0</v>
      </c>
      <c r="AI67" s="6">
        <f>ROUND(('WP USD'!AI67/'WP USD'!$C$1+'WP EUR'!AI67/'WP EUR'!$C$1+'WP AZN'!AI67/'WP AZN'!$C$1+GBP!AI64/GBP!$C$1),0)</f>
        <v>0</v>
      </c>
      <c r="AJ67" s="6">
        <f>ROUND(('WP USD'!AJ67/'WP USD'!$C$1+'WP EUR'!AJ67/'WP EUR'!$C$1+'WP AZN'!AJ67/'WP AZN'!$C$1+GBP!AJ64/GBP!$C$1),0)</f>
        <v>0</v>
      </c>
      <c r="AK67" s="6">
        <f>ROUND(('WP USD'!AK67/'WP USD'!$C$1+'WP EUR'!AK67/'WP EUR'!$C$1+'WP AZN'!AK67/'WP AZN'!$C$1+GBP!AK64/GBP!$C$1),0)</f>
        <v>0</v>
      </c>
      <c r="AL67" s="6">
        <f>ROUND(('WP USD'!AL67/'WP USD'!$C$1+'WP EUR'!AL67/'WP EUR'!$C$1+'WP AZN'!AL67/'WP AZN'!$C$1+GBP!AL64/GBP!$C$1),0)</f>
        <v>0</v>
      </c>
      <c r="AM67" s="6">
        <f>ROUND(('WP USD'!AM67/'WP USD'!$C$1+'WP EUR'!AM67/'WP EUR'!$C$1+'WP AZN'!AM67/'WP AZN'!$C$1+GBP!AM64/GBP!$C$1),0)</f>
        <v>0</v>
      </c>
      <c r="AN67" s="6">
        <f>ROUND(('WP USD'!AN67/'WP USD'!$C$1+'WP EUR'!AN67/'WP EUR'!$C$1+'WP AZN'!AN67/'WP AZN'!$C$1+GBP!AN64/GBP!$C$1),0)</f>
        <v>0</v>
      </c>
      <c r="AO67" s="6">
        <f>ROUND(('WP USD'!AO67/'WP USD'!$C$1+'WP EUR'!AO67/'WP EUR'!$C$1+'WP AZN'!AO67/'WP AZN'!$C$1+GBP!AO64/GBP!$C$1),0)</f>
        <v>0</v>
      </c>
      <c r="AP67" s="6">
        <f>ROUND(('WP USD'!AP67/'WP USD'!$C$1+'WP EUR'!AP67/'WP EUR'!$C$1+'WP AZN'!AP67/'WP AZN'!$C$1+GBP!AP64/GBP!$C$1),0)</f>
        <v>0</v>
      </c>
      <c r="AQ67" s="6">
        <f>ROUND(('WP USD'!AQ67/'WP USD'!$C$1+'WP EUR'!AQ67/'WP EUR'!$C$1+'WP AZN'!AQ67/'WP AZN'!$C$1+GBP!AQ64/GBP!$C$1),0)</f>
        <v>0</v>
      </c>
      <c r="AR67" s="6">
        <f>ROUND(('WP USD'!AR67/'WP USD'!$C$1+'WP EUR'!AR67/'WP EUR'!$C$1+'WP AZN'!AR67/'WP AZN'!$C$1+GBP!AR64/GBP!$C$1),0)</f>
        <v>0</v>
      </c>
      <c r="AS67" s="6">
        <f>ROUND(('WP USD'!AS67/'WP USD'!$C$1+'WP EUR'!AS67/'WP EUR'!$C$1+'WP AZN'!AS67/'WP AZN'!$C$1+GBP!AS64/GBP!$C$1),0)</f>
        <v>0</v>
      </c>
      <c r="AT67" s="6">
        <f>ROUND(('WP USD'!AT67/'WP USD'!$C$1+'WP EUR'!AT67/'WP EUR'!$C$1+'WP AZN'!AT67/'WP AZN'!$C$1+GBP!AT64/GBP!$C$1),0)</f>
        <v>0</v>
      </c>
      <c r="AU67" s="6">
        <f>ROUND(('WP USD'!AU67/'WP USD'!$C$1+'WP EUR'!AU67/'WP EUR'!$C$1+'WP AZN'!AU67/'WP AZN'!$C$1+GBP!AU64/GBP!$C$1),0)</f>
        <v>0</v>
      </c>
      <c r="AV67" s="6">
        <f>ROUND(('WP USD'!AV67/'WP USD'!$C$1+'WP EUR'!AV67/'WP EUR'!$C$1+'WP AZN'!AV67/'WP AZN'!$C$1+GBP!AV64/GBP!$C$1),0)</f>
        <v>0</v>
      </c>
      <c r="AW67" s="6">
        <f>ROUND(('WP USD'!AW67/'WP USD'!$C$1+'WP EUR'!AW67/'WP EUR'!$C$1+'WP AZN'!AW67/'WP AZN'!$C$1+GBP!AW64/GBP!$C$1),0)</f>
        <v>0</v>
      </c>
      <c r="AX67" s="6">
        <f>ROUND(('WP USD'!AX67/'WP USD'!$C$1+'WP EUR'!AX67/'WP EUR'!$C$1+'WP AZN'!AX67/'WP AZN'!$C$1+GBP!AX64/GBP!$C$1),0)</f>
        <v>0</v>
      </c>
    </row>
    <row r="68" spans="1:50">
      <c r="A68" s="131" t="s">
        <v>98</v>
      </c>
      <c r="B68" s="6">
        <f t="shared" ref="B68:B73" si="18">E68+G68+I68+K68+M68+O68+Q68+S68+U68+W68</f>
        <v>0</v>
      </c>
      <c r="C68" s="6">
        <f t="shared" si="16"/>
        <v>1560</v>
      </c>
      <c r="E68" s="6">
        <f>ROUND(('WP USD'!E68/'WP USD'!$C$1+'WP EUR'!E68/'WP EUR'!$C$1+'WP AZN'!E68/'WP AZN'!$C$1+GBP!E65/GBP!$C$1),0)</f>
        <v>0</v>
      </c>
      <c r="F68" s="6">
        <f>ROUND(('WP USD'!F68/'WP USD'!$C$1+'WP EUR'!F68/'WP EUR'!$C$1+'WP AZN'!F68/'WP AZN'!$C$1+GBP!F65/GBP!$C$1),0)</f>
        <v>0</v>
      </c>
      <c r="G68" s="6">
        <f>ROUND(('WP USD'!G68/'WP USD'!$C$1+'WP EUR'!G68/'WP EUR'!$C$1+'WP AZN'!G68/'WP AZN'!$C$1+GBP!G65/GBP!$C$1),0)</f>
        <v>0</v>
      </c>
      <c r="H68" s="6">
        <f>ROUND(('WP USD'!H68/'WP USD'!$C$1+'WP EUR'!H68/'WP EUR'!$C$1+'WP AZN'!H68/'WP AZN'!$C$1+GBP!H65/GBP!$C$1),0)</f>
        <v>0</v>
      </c>
      <c r="I68" s="6">
        <f>ROUND(('WP USD'!I68/'WP USD'!$C$1+'WP EUR'!I68/'WP EUR'!$C$1+'WP AZN'!I68/'WP AZN'!$C$1+GBP!I65/GBP!$C$1),0)</f>
        <v>0</v>
      </c>
      <c r="J68" s="6">
        <f>ROUND(('WP USD'!J68/'WP USD'!$C$1+'WP EUR'!J68/'WP EUR'!$C$1+'WP AZN'!J68/'WP AZN'!$C$1+GBP!J65/GBP!$C$1),0)</f>
        <v>0</v>
      </c>
      <c r="K68" s="6">
        <f>ROUND(('WP USD'!K68/'WP USD'!$C$1+'WP EUR'!K68/'WP EUR'!$C$1+'WP AZN'!K68/'WP AZN'!$C$1+GBP!K65/GBP!$C$1),0)</f>
        <v>0</v>
      </c>
      <c r="L68" s="6">
        <f>ROUND(('WP USD'!L68/'WP USD'!$C$1+'WP EUR'!L68/'WP EUR'!$C$1+'WP AZN'!L68/'WP AZN'!$C$1+GBP!L65/GBP!$C$1),0)</f>
        <v>0</v>
      </c>
      <c r="M68" s="6">
        <f>ROUND(('WP USD'!M68/'WP USD'!$C$1+'WP EUR'!M68/'WP EUR'!$C$1+'WP AZN'!M68/'WP AZN'!$C$1+GBP!M65/GBP!$C$1),0)</f>
        <v>0</v>
      </c>
      <c r="N68" s="6">
        <f>ROUND(('WP USD'!N68/'WP USD'!$C$1+'WP EUR'!N68/'WP EUR'!$C$1+'WP AZN'!N68/'WP AZN'!$C$1+GBP!N65/GBP!$C$1),0)</f>
        <v>0</v>
      </c>
      <c r="O68" s="6">
        <f>ROUND(('WP USD'!O68/'WP USD'!$C$1+'WP EUR'!O68/'WP EUR'!$C$1+'WP AZN'!O68/'WP AZN'!$C$1+GBP!O65/GBP!$C$1),0)</f>
        <v>0</v>
      </c>
      <c r="P68" s="6">
        <f>ROUND(('WP USD'!P68/'WP USD'!$C$1+'WP EUR'!P68/'WP EUR'!$C$1+'WP AZN'!P68/'WP AZN'!$C$1+GBP!P65/GBP!$C$1),0)</f>
        <v>0</v>
      </c>
      <c r="Q68" s="6">
        <f>ROUND(('WP USD'!Q68/'WP USD'!$C$1+'WP EUR'!Q68/'WP EUR'!$C$1+'WP AZN'!Q68/'WP AZN'!$C$1+GBP!Q65/GBP!$C$1),0)</f>
        <v>0</v>
      </c>
      <c r="R68" s="6">
        <f>ROUND(('WP USD'!R68/'WP USD'!$C$1+'WP EUR'!R68/'WP EUR'!$C$1+'WP AZN'!R68/'WP AZN'!$C$1+GBP!R65/GBP!$C$1),0)</f>
        <v>0</v>
      </c>
      <c r="S68" s="6">
        <f>ROUND(('WP USD'!S68/'WP USD'!$C$1+'WP EUR'!S68/'WP EUR'!$C$1+'WP AZN'!S68/'WP AZN'!$C$1+GBP!S65/GBP!$C$1),0)</f>
        <v>0</v>
      </c>
      <c r="T68" s="6">
        <f>ROUND(('WP USD'!T68/'WP USD'!$C$1+'WP EUR'!T68/'WP EUR'!$C$1+'WP AZN'!T68/'WP AZN'!$C$1+GBP!T65/GBP!$C$1),0)</f>
        <v>0</v>
      </c>
      <c r="U68" s="6">
        <f>ROUND(('WP USD'!U68/'WP USD'!$C$1+'WP EUR'!U68/'WP EUR'!$C$1+'WP AZN'!U68/'WP AZN'!$C$1+GBP!U65/GBP!$C$1),0)</f>
        <v>0</v>
      </c>
      <c r="V68" s="6">
        <f>ROUND(('WP USD'!V68/'WP USD'!$C$1+'WP EUR'!V68/'WP EUR'!$C$1+'WP AZN'!V68/'WP AZN'!$C$1+GBP!V65/GBP!$C$1),0)</f>
        <v>0</v>
      </c>
      <c r="W68" s="6">
        <f>ROUND(('WP USD'!W68/'WP USD'!$C$1+'WP EUR'!W68/'WP EUR'!$C$1+'WP AZN'!W68/'WP AZN'!$C$1+GBP!W65/GBP!$C$1),0)</f>
        <v>0</v>
      </c>
      <c r="X68" s="6">
        <f>ROUND(('WP USD'!X68/'WP USD'!$C$1+'WP EUR'!X68/'WP EUR'!$C$1+'WP AZN'!X68/'WP AZN'!$C$1+GBP!X65/GBP!$C$1),0)</f>
        <v>0</v>
      </c>
      <c r="Y68" s="6">
        <f>ROUND(('WP USD'!Y68/'WP USD'!$C$1+'WP EUR'!Y68/'WP EUR'!$C$1+'WP AZN'!Y68/'WP AZN'!$C$1+GBP!Y65/GBP!$C$1),0)</f>
        <v>0</v>
      </c>
      <c r="Z68" s="6">
        <f>ROUND(('WP USD'!Z68/'WP USD'!$C$1+'WP EUR'!Z68/'WP EUR'!$C$1+'WP AZN'!Z68/'WP AZN'!$C$1+GBP!Z65/GBP!$C$1),0)</f>
        <v>1560</v>
      </c>
      <c r="AA68" s="6">
        <f>ROUND(('WP USD'!AA68/'WP USD'!$C$1+'WP EUR'!AA68/'WP EUR'!$C$1+'WP AZN'!AA68/'WP AZN'!$C$1+GBP!AA65/GBP!$C$1),0)</f>
        <v>0</v>
      </c>
      <c r="AB68" s="6">
        <f>ROUND(('WP USD'!AB68/'WP USD'!$C$1+'WP EUR'!AB68/'WP EUR'!$C$1+'WP AZN'!AB68/'WP AZN'!$C$1+GBP!AB65/GBP!$C$1),0)</f>
        <v>0</v>
      </c>
      <c r="AC68" s="6">
        <f>ROUND(('WP USD'!AC68/'WP USD'!$C$1+'WP EUR'!AC68/'WP EUR'!$C$1+'WP AZN'!AC68/'WP AZN'!$C$1+GBP!AC65/GBP!$C$1),0)</f>
        <v>0</v>
      </c>
      <c r="AD68" s="6">
        <f>ROUND(('WP USD'!AD68/'WP USD'!$C$1+'WP EUR'!AD68/'WP EUR'!$C$1+'WP AZN'!AD68/'WP AZN'!$C$1+GBP!AD65/GBP!$C$1),0)</f>
        <v>0</v>
      </c>
      <c r="AE68" s="6">
        <f>ROUND(('WP USD'!AE68/'WP USD'!$C$1+'WP EUR'!AE68/'WP EUR'!$C$1+'WP AZN'!AE68/'WP AZN'!$C$1+GBP!AE65/GBP!$C$1),0)</f>
        <v>0</v>
      </c>
      <c r="AF68" s="6">
        <f>ROUND(('WP USD'!AF68/'WP USD'!$C$1+'WP EUR'!AF68/'WP EUR'!$C$1+'WP AZN'!AF68/'WP AZN'!$C$1+GBP!AF65/GBP!$C$1),0)</f>
        <v>0</v>
      </c>
      <c r="AG68" s="6">
        <f>ROUND(('WP USD'!AG68/'WP USD'!$C$1+'WP EUR'!AG68/'WP EUR'!$C$1+'WP AZN'!AG68/'WP AZN'!$C$1+GBP!AG65/GBP!$C$1),0)</f>
        <v>0</v>
      </c>
      <c r="AH68" s="6">
        <f>ROUND(('WP USD'!AH68/'WP USD'!$C$1+'WP EUR'!AH68/'WP EUR'!$C$1+'WP AZN'!AH68/'WP AZN'!$C$1+GBP!AH65/GBP!$C$1),0)</f>
        <v>0</v>
      </c>
      <c r="AI68" s="6">
        <f>ROUND(('WP USD'!AI68/'WP USD'!$C$1+'WP EUR'!AI68/'WP EUR'!$C$1+'WP AZN'!AI68/'WP AZN'!$C$1+GBP!AI65/GBP!$C$1),0)</f>
        <v>0</v>
      </c>
      <c r="AJ68" s="6">
        <f>ROUND(('WP USD'!AJ68/'WP USD'!$C$1+'WP EUR'!AJ68/'WP EUR'!$C$1+'WP AZN'!AJ68/'WP AZN'!$C$1+GBP!AJ65/GBP!$C$1),0)</f>
        <v>0</v>
      </c>
      <c r="AK68" s="6">
        <f>ROUND(('WP USD'!AK68/'WP USD'!$C$1+'WP EUR'!AK68/'WP EUR'!$C$1+'WP AZN'!AK68/'WP AZN'!$C$1+GBP!AK65/GBP!$C$1),0)</f>
        <v>0</v>
      </c>
      <c r="AL68" s="6">
        <f>ROUND(('WP USD'!AL68/'WP USD'!$C$1+'WP EUR'!AL68/'WP EUR'!$C$1+'WP AZN'!AL68/'WP AZN'!$C$1+GBP!AL65/GBP!$C$1),0)</f>
        <v>0</v>
      </c>
      <c r="AM68" s="6">
        <f>ROUND(('WP USD'!AM68/'WP USD'!$C$1+'WP EUR'!AM68/'WP EUR'!$C$1+'WP AZN'!AM68/'WP AZN'!$C$1+GBP!AM65/GBP!$C$1),0)</f>
        <v>0</v>
      </c>
      <c r="AN68" s="6">
        <f>ROUND(('WP USD'!AN68/'WP USD'!$C$1+'WP EUR'!AN68/'WP EUR'!$C$1+'WP AZN'!AN68/'WP AZN'!$C$1+GBP!AN65/GBP!$C$1),0)</f>
        <v>0</v>
      </c>
      <c r="AO68" s="6">
        <f>ROUND(('WP USD'!AO68/'WP USD'!$C$1+'WP EUR'!AO68/'WP EUR'!$C$1+'WP AZN'!AO68/'WP AZN'!$C$1+GBP!AO65/GBP!$C$1),0)</f>
        <v>0</v>
      </c>
      <c r="AP68" s="6">
        <f>ROUND(('WP USD'!AP68/'WP USD'!$C$1+'WP EUR'!AP68/'WP EUR'!$C$1+'WP AZN'!AP68/'WP AZN'!$C$1+GBP!AP65/GBP!$C$1),0)</f>
        <v>0</v>
      </c>
      <c r="AQ68" s="6">
        <f>ROUND(('WP USD'!AQ68/'WP USD'!$C$1+'WP EUR'!AQ68/'WP EUR'!$C$1+'WP AZN'!AQ68/'WP AZN'!$C$1+GBP!AQ65/GBP!$C$1),0)</f>
        <v>0</v>
      </c>
      <c r="AR68" s="6">
        <f>ROUND(('WP USD'!AR68/'WP USD'!$C$1+'WP EUR'!AR68/'WP EUR'!$C$1+'WP AZN'!AR68/'WP AZN'!$C$1+GBP!AR65/GBP!$C$1),0)</f>
        <v>0</v>
      </c>
      <c r="AS68" s="6">
        <f>ROUND(('WP USD'!AS68/'WP USD'!$C$1+'WP EUR'!AS68/'WP EUR'!$C$1+'WP AZN'!AS68/'WP AZN'!$C$1+GBP!AS65/GBP!$C$1),0)</f>
        <v>0</v>
      </c>
      <c r="AT68" s="6">
        <f>ROUND(('WP USD'!AT68/'WP USD'!$C$1+'WP EUR'!AT68/'WP EUR'!$C$1+'WP AZN'!AT68/'WP AZN'!$C$1+GBP!AT65/GBP!$C$1),0)</f>
        <v>0</v>
      </c>
      <c r="AU68" s="6">
        <f>ROUND(('WP USD'!AU68/'WP USD'!$C$1+'WP EUR'!AU68/'WP EUR'!$C$1+'WP AZN'!AU68/'WP AZN'!$C$1+GBP!AU65/GBP!$C$1),0)</f>
        <v>0</v>
      </c>
      <c r="AV68" s="6">
        <f>ROUND(('WP USD'!AV68/'WP USD'!$C$1+'WP EUR'!AV68/'WP EUR'!$C$1+'WP AZN'!AV68/'WP AZN'!$C$1+GBP!AV65/GBP!$C$1),0)</f>
        <v>0</v>
      </c>
      <c r="AW68" s="6">
        <f>ROUND(('WP USD'!AW68/'WP USD'!$C$1+'WP EUR'!AW68/'WP EUR'!$C$1+'WP AZN'!AW68/'WP AZN'!$C$1+GBP!AW65/GBP!$C$1),0)</f>
        <v>0</v>
      </c>
      <c r="AX68" s="6">
        <f>ROUND(('WP USD'!AX68/'WP USD'!$C$1+'WP EUR'!AX68/'WP EUR'!$C$1+'WP AZN'!AX68/'WP AZN'!$C$1+GBP!AX65/GBP!$C$1),0)</f>
        <v>0</v>
      </c>
    </row>
    <row r="69" spans="1:50">
      <c r="A69" s="131" t="s">
        <v>99</v>
      </c>
      <c r="B69" s="6">
        <f t="shared" si="18"/>
        <v>0</v>
      </c>
      <c r="C69" s="6">
        <f t="shared" si="16"/>
        <v>0</v>
      </c>
      <c r="E69" s="6">
        <f>ROUND(('WP USD'!E69/'WP USD'!$C$1+'WP EUR'!E69/'WP EUR'!$C$1+'WP AZN'!E69/'WP AZN'!$C$1+GBP!E66/GBP!$C$1),0)</f>
        <v>0</v>
      </c>
      <c r="F69" s="6">
        <f>ROUND(('WP USD'!F69/'WP USD'!$C$1+'WP EUR'!F69/'WP EUR'!$C$1+'WP AZN'!F69/'WP AZN'!$C$1+GBP!F66/GBP!$C$1),0)</f>
        <v>0</v>
      </c>
      <c r="G69" s="6">
        <f>ROUND(('WP USD'!G69/'WP USD'!$C$1+'WP EUR'!G69/'WP EUR'!$C$1+'WP AZN'!G69/'WP AZN'!$C$1+GBP!G66/GBP!$C$1),0)</f>
        <v>0</v>
      </c>
      <c r="H69" s="6">
        <f>ROUND(('WP USD'!H69/'WP USD'!$C$1+'WP EUR'!H69/'WP EUR'!$C$1+'WP AZN'!H69/'WP AZN'!$C$1+GBP!H66/GBP!$C$1),0)</f>
        <v>0</v>
      </c>
      <c r="I69" s="6">
        <f>ROUND(('WP USD'!I69/'WP USD'!$C$1+'WP EUR'!I69/'WP EUR'!$C$1+'WP AZN'!I69/'WP AZN'!$C$1+GBP!I66/GBP!$C$1),0)</f>
        <v>0</v>
      </c>
      <c r="J69" s="6">
        <f>ROUND(('WP USD'!J69/'WP USD'!$C$1+'WP EUR'!J69/'WP EUR'!$C$1+'WP AZN'!J69/'WP AZN'!$C$1+GBP!J66/GBP!$C$1),0)</f>
        <v>0</v>
      </c>
      <c r="K69" s="6">
        <f>ROUND(('WP USD'!K69/'WP USD'!$C$1+'WP EUR'!K69/'WP EUR'!$C$1+'WP AZN'!K69/'WP AZN'!$C$1+GBP!K66/GBP!$C$1),0)</f>
        <v>0</v>
      </c>
      <c r="L69" s="6">
        <f>ROUND(('WP USD'!L69/'WP USD'!$C$1+'WP EUR'!L69/'WP EUR'!$C$1+'WP AZN'!L69/'WP AZN'!$C$1+GBP!L66/GBP!$C$1),0)</f>
        <v>0</v>
      </c>
      <c r="M69" s="6">
        <f>ROUND(('WP USD'!M69/'WP USD'!$C$1+'WP EUR'!M69/'WP EUR'!$C$1+'WP AZN'!M69/'WP AZN'!$C$1+GBP!M66/GBP!$C$1),0)</f>
        <v>0</v>
      </c>
      <c r="N69" s="6">
        <f>ROUND(('WP USD'!N69/'WP USD'!$C$1+'WP EUR'!N69/'WP EUR'!$C$1+'WP AZN'!N69/'WP AZN'!$C$1+GBP!N66/GBP!$C$1),0)</f>
        <v>0</v>
      </c>
      <c r="O69" s="6">
        <f>ROUND(('WP USD'!O69/'WP USD'!$C$1+'WP EUR'!O69/'WP EUR'!$C$1+'WP AZN'!O69/'WP AZN'!$C$1+GBP!O66/GBP!$C$1),0)</f>
        <v>0</v>
      </c>
      <c r="P69" s="6">
        <f>ROUND(('WP USD'!P69/'WP USD'!$C$1+'WP EUR'!P69/'WP EUR'!$C$1+'WP AZN'!P69/'WP AZN'!$C$1+GBP!P66/GBP!$C$1),0)</f>
        <v>0</v>
      </c>
      <c r="Q69" s="6">
        <f>ROUND(('WP USD'!Q69/'WP USD'!$C$1+'WP EUR'!Q69/'WP EUR'!$C$1+'WP AZN'!Q69/'WP AZN'!$C$1+GBP!Q66/GBP!$C$1),0)</f>
        <v>0</v>
      </c>
      <c r="R69" s="6">
        <f>ROUND(('WP USD'!R69/'WP USD'!$C$1+'WP EUR'!R69/'WP EUR'!$C$1+'WP AZN'!R69/'WP AZN'!$C$1+GBP!R66/GBP!$C$1),0)</f>
        <v>0</v>
      </c>
      <c r="S69" s="6">
        <f>ROUND(('WP USD'!S69/'WP USD'!$C$1+'WP EUR'!S69/'WP EUR'!$C$1+'WP AZN'!S69/'WP AZN'!$C$1+GBP!S66/GBP!$C$1),0)</f>
        <v>0</v>
      </c>
      <c r="T69" s="6">
        <f>ROUND(('WP USD'!T69/'WP USD'!$C$1+'WP EUR'!T69/'WP EUR'!$C$1+'WP AZN'!T69/'WP AZN'!$C$1+GBP!T66/GBP!$C$1),0)</f>
        <v>0</v>
      </c>
      <c r="U69" s="6">
        <f>ROUND(('WP USD'!U69/'WP USD'!$C$1+'WP EUR'!U69/'WP EUR'!$C$1+'WP AZN'!U69/'WP AZN'!$C$1+GBP!U66/GBP!$C$1),0)</f>
        <v>0</v>
      </c>
      <c r="V69" s="6">
        <f>ROUND(('WP USD'!V69/'WP USD'!$C$1+'WP EUR'!V69/'WP EUR'!$C$1+'WP AZN'!V69/'WP AZN'!$C$1+GBP!V66/GBP!$C$1),0)</f>
        <v>0</v>
      </c>
      <c r="W69" s="6">
        <f>ROUND(('WP USD'!W69/'WP USD'!$C$1+'WP EUR'!W69/'WP EUR'!$C$1+'WP AZN'!W69/'WP AZN'!$C$1+GBP!W66/GBP!$C$1),0)</f>
        <v>0</v>
      </c>
      <c r="X69" s="6">
        <f>ROUND(('WP USD'!X69/'WP USD'!$C$1+'WP EUR'!X69/'WP EUR'!$C$1+'WP AZN'!X69/'WP AZN'!$C$1+GBP!X66/GBP!$C$1),0)</f>
        <v>0</v>
      </c>
      <c r="Y69" s="6">
        <f>ROUND(('WP USD'!Y69/'WP USD'!$C$1+'WP EUR'!Y69/'WP EUR'!$C$1+'WP AZN'!Y69/'WP AZN'!$C$1+GBP!Y66/GBP!$C$1),0)</f>
        <v>0</v>
      </c>
      <c r="Z69" s="6">
        <f>ROUND(('WP USD'!Z69/'WP USD'!$C$1+'WP EUR'!Z69/'WP EUR'!$C$1+'WP AZN'!Z69/'WP AZN'!$C$1+GBP!Z66/GBP!$C$1),0)</f>
        <v>0</v>
      </c>
      <c r="AA69" s="6">
        <f>ROUND(('WP USD'!AA69/'WP USD'!$C$1+'WP EUR'!AA69/'WP EUR'!$C$1+'WP AZN'!AA69/'WP AZN'!$C$1+GBP!AA66/GBP!$C$1),0)</f>
        <v>0</v>
      </c>
      <c r="AB69" s="6">
        <f>ROUND(('WP USD'!AB69/'WP USD'!$C$1+'WP EUR'!AB69/'WP EUR'!$C$1+'WP AZN'!AB69/'WP AZN'!$C$1+GBP!AB66/GBP!$C$1),0)</f>
        <v>0</v>
      </c>
      <c r="AC69" s="6">
        <f>ROUND(('WP USD'!AC69/'WP USD'!$C$1+'WP EUR'!AC69/'WP EUR'!$C$1+'WP AZN'!AC69/'WP AZN'!$C$1+GBP!AC66/GBP!$C$1),0)</f>
        <v>0</v>
      </c>
      <c r="AD69" s="6">
        <f>ROUND(('WP USD'!AD69/'WP USD'!$C$1+'WP EUR'!AD69/'WP EUR'!$C$1+'WP AZN'!AD69/'WP AZN'!$C$1+GBP!AD66/GBP!$C$1),0)</f>
        <v>0</v>
      </c>
      <c r="AE69" s="6">
        <f>ROUND(('WP USD'!AE69/'WP USD'!$C$1+'WP EUR'!AE69/'WP EUR'!$C$1+'WP AZN'!AE69/'WP AZN'!$C$1+GBP!AE66/GBP!$C$1),0)</f>
        <v>0</v>
      </c>
      <c r="AF69" s="6">
        <f>ROUND(('WP USD'!AF69/'WP USD'!$C$1+'WP EUR'!AF69/'WP EUR'!$C$1+'WP AZN'!AF69/'WP AZN'!$C$1+GBP!AF66/GBP!$C$1),0)</f>
        <v>0</v>
      </c>
      <c r="AG69" s="6">
        <f>ROUND(('WP USD'!AG69/'WP USD'!$C$1+'WP EUR'!AG69/'WP EUR'!$C$1+'WP AZN'!AG69/'WP AZN'!$C$1+GBP!AG66/GBP!$C$1),0)</f>
        <v>0</v>
      </c>
      <c r="AH69" s="6">
        <f>ROUND(('WP USD'!AH69/'WP USD'!$C$1+'WP EUR'!AH69/'WP EUR'!$C$1+'WP AZN'!AH69/'WP AZN'!$C$1+GBP!AH66/GBP!$C$1),0)</f>
        <v>0</v>
      </c>
      <c r="AI69" s="6">
        <f>ROUND(('WP USD'!AI69/'WP USD'!$C$1+'WP EUR'!AI69/'WP EUR'!$C$1+'WP AZN'!AI69/'WP AZN'!$C$1+GBP!AI66/GBP!$C$1),0)</f>
        <v>0</v>
      </c>
      <c r="AJ69" s="6">
        <f>ROUND(('WP USD'!AJ69/'WP USD'!$C$1+'WP EUR'!AJ69/'WP EUR'!$C$1+'WP AZN'!AJ69/'WP AZN'!$C$1+GBP!AJ66/GBP!$C$1),0)</f>
        <v>0</v>
      </c>
      <c r="AK69" s="6">
        <f>ROUND(('WP USD'!AK69/'WP USD'!$C$1+'WP EUR'!AK69/'WP EUR'!$C$1+'WP AZN'!AK69/'WP AZN'!$C$1+GBP!AK66/GBP!$C$1),0)</f>
        <v>0</v>
      </c>
      <c r="AL69" s="6">
        <f>ROUND(('WP USD'!AL69/'WP USD'!$C$1+'WP EUR'!AL69/'WP EUR'!$C$1+'WP AZN'!AL69/'WP AZN'!$C$1+GBP!AL66/GBP!$C$1),0)</f>
        <v>0</v>
      </c>
      <c r="AM69" s="6">
        <f>ROUND(('WP USD'!AM69/'WP USD'!$C$1+'WP EUR'!AM69/'WP EUR'!$C$1+'WP AZN'!AM69/'WP AZN'!$C$1+GBP!AM66/GBP!$C$1),0)</f>
        <v>0</v>
      </c>
      <c r="AN69" s="6">
        <f>ROUND(('WP USD'!AN69/'WP USD'!$C$1+'WP EUR'!AN69/'WP EUR'!$C$1+'WP AZN'!AN69/'WP AZN'!$C$1+GBP!AN66/GBP!$C$1),0)</f>
        <v>0</v>
      </c>
      <c r="AO69" s="6">
        <f>ROUND(('WP USD'!AO69/'WP USD'!$C$1+'WP EUR'!AO69/'WP EUR'!$C$1+'WP AZN'!AO69/'WP AZN'!$C$1+GBP!AO66/GBP!$C$1),0)</f>
        <v>0</v>
      </c>
      <c r="AP69" s="6">
        <f>ROUND(('WP USD'!AP69/'WP USD'!$C$1+'WP EUR'!AP69/'WP EUR'!$C$1+'WP AZN'!AP69/'WP AZN'!$C$1+GBP!AP66/GBP!$C$1),0)</f>
        <v>0</v>
      </c>
      <c r="AQ69" s="6">
        <f>ROUND(('WP USD'!AQ69/'WP USD'!$C$1+'WP EUR'!AQ69/'WP EUR'!$C$1+'WP AZN'!AQ69/'WP AZN'!$C$1+GBP!AQ66/GBP!$C$1),0)</f>
        <v>0</v>
      </c>
      <c r="AR69" s="6">
        <f>ROUND(('WP USD'!AR69/'WP USD'!$C$1+'WP EUR'!AR69/'WP EUR'!$C$1+'WP AZN'!AR69/'WP AZN'!$C$1+GBP!AR66/GBP!$C$1),0)</f>
        <v>0</v>
      </c>
      <c r="AS69" s="6">
        <f>ROUND(('WP USD'!AS69/'WP USD'!$C$1+'WP EUR'!AS69/'WP EUR'!$C$1+'WP AZN'!AS69/'WP AZN'!$C$1+GBP!AS66/GBP!$C$1),0)</f>
        <v>0</v>
      </c>
      <c r="AT69" s="6">
        <f>ROUND(('WP USD'!AT69/'WP USD'!$C$1+'WP EUR'!AT69/'WP EUR'!$C$1+'WP AZN'!AT69/'WP AZN'!$C$1+GBP!AT66/GBP!$C$1),0)</f>
        <v>0</v>
      </c>
      <c r="AU69" s="6">
        <f>ROUND(('WP USD'!AU69/'WP USD'!$C$1+'WP EUR'!AU69/'WP EUR'!$C$1+'WP AZN'!AU69/'WP AZN'!$C$1+GBP!AU66/GBP!$C$1),0)</f>
        <v>0</v>
      </c>
      <c r="AV69" s="6">
        <f>ROUND(('WP USD'!AV69/'WP USD'!$C$1+'WP EUR'!AV69/'WP EUR'!$C$1+'WP AZN'!AV69/'WP AZN'!$C$1+GBP!AV66/GBP!$C$1),0)</f>
        <v>0</v>
      </c>
      <c r="AW69" s="6">
        <f>ROUND(('WP USD'!AW69/'WP USD'!$C$1+'WP EUR'!AW69/'WP EUR'!$C$1+'WP AZN'!AW69/'WP AZN'!$C$1+GBP!AW66/GBP!$C$1),0)</f>
        <v>0</v>
      </c>
      <c r="AX69" s="6">
        <f>ROUND(('WP USD'!AX69/'WP USD'!$C$1+'WP EUR'!AX69/'WP EUR'!$C$1+'WP AZN'!AX69/'WP AZN'!$C$1+GBP!AX66/GBP!$C$1),0)</f>
        <v>0</v>
      </c>
    </row>
    <row r="70" spans="1:50">
      <c r="B70" s="6">
        <f t="shared" si="18"/>
        <v>0</v>
      </c>
      <c r="C70" s="6">
        <f t="shared" si="16"/>
        <v>0</v>
      </c>
      <c r="E70" s="6">
        <f>ROUND(('WP USD'!E70/'WP USD'!$C$1+'WP EUR'!E70/'WP EUR'!$C$1+'WP AZN'!E70/'WP AZN'!$C$1+GBP!E67/GBP!$C$1),0)</f>
        <v>0</v>
      </c>
      <c r="F70" s="6">
        <f>ROUND(('WP USD'!F70/'WP USD'!$C$1+'WP EUR'!F70/'WP EUR'!$C$1+'WP AZN'!F70/'WP AZN'!$C$1+GBP!F67/GBP!$C$1),0)</f>
        <v>0</v>
      </c>
      <c r="G70" s="6">
        <f>ROUND(('WP USD'!G70/'WP USD'!$C$1+'WP EUR'!G70/'WP EUR'!$C$1+'WP AZN'!G70/'WP AZN'!$C$1+GBP!G67/GBP!$C$1),0)</f>
        <v>0</v>
      </c>
      <c r="H70" s="6">
        <f>ROUND(('WP USD'!H70/'WP USD'!$C$1+'WP EUR'!H70/'WP EUR'!$C$1+'WP AZN'!H70/'WP AZN'!$C$1+GBP!H67/GBP!$C$1),0)</f>
        <v>0</v>
      </c>
      <c r="I70" s="6">
        <f>ROUND(('WP USD'!I70/'WP USD'!$C$1+'WP EUR'!I70/'WP EUR'!$C$1+'WP AZN'!I70/'WP AZN'!$C$1+GBP!I67/GBP!$C$1),0)</f>
        <v>0</v>
      </c>
      <c r="J70" s="6">
        <f>ROUND(('WP USD'!J70/'WP USD'!$C$1+'WP EUR'!J70/'WP EUR'!$C$1+'WP AZN'!J70/'WP AZN'!$C$1+GBP!J67/GBP!$C$1),0)</f>
        <v>0</v>
      </c>
      <c r="K70" s="6">
        <f>ROUND(('WP USD'!K70/'WP USD'!$C$1+'WP EUR'!K70/'WP EUR'!$C$1+'WP AZN'!K70/'WP AZN'!$C$1+GBP!K67/GBP!$C$1),0)</f>
        <v>0</v>
      </c>
      <c r="L70" s="6">
        <f>ROUND(('WP USD'!L70/'WP USD'!$C$1+'WP EUR'!L70/'WP EUR'!$C$1+'WP AZN'!L70/'WP AZN'!$C$1+GBP!L67/GBP!$C$1),0)</f>
        <v>0</v>
      </c>
      <c r="M70" s="6">
        <f>ROUND(('WP USD'!M70/'WP USD'!$C$1+'WP EUR'!M70/'WP EUR'!$C$1+'WP AZN'!M70/'WP AZN'!$C$1+GBP!M67/GBP!$C$1),0)</f>
        <v>0</v>
      </c>
      <c r="N70" s="6">
        <f>ROUND(('WP USD'!N70/'WP USD'!$C$1+'WP EUR'!N70/'WP EUR'!$C$1+'WP AZN'!N70/'WP AZN'!$C$1+GBP!N67/GBP!$C$1),0)</f>
        <v>0</v>
      </c>
      <c r="O70" s="6">
        <f>ROUND(('WP USD'!O70/'WP USD'!$C$1+'WP EUR'!O70/'WP EUR'!$C$1+'WP AZN'!O70/'WP AZN'!$C$1+GBP!O67/GBP!$C$1),0)</f>
        <v>0</v>
      </c>
      <c r="P70" s="6">
        <f>ROUND(('WP USD'!P70/'WP USD'!$C$1+'WP EUR'!P70/'WP EUR'!$C$1+'WP AZN'!P70/'WP AZN'!$C$1+GBP!P67/GBP!$C$1),0)</f>
        <v>0</v>
      </c>
      <c r="Q70" s="6">
        <f>ROUND(('WP USD'!Q70/'WP USD'!$C$1+'WP EUR'!Q70/'WP EUR'!$C$1+'WP AZN'!Q70/'WP AZN'!$C$1+GBP!Q67/GBP!$C$1),0)</f>
        <v>0</v>
      </c>
      <c r="R70" s="6">
        <f>ROUND(('WP USD'!R70/'WP USD'!$C$1+'WP EUR'!R70/'WP EUR'!$C$1+'WP AZN'!R70/'WP AZN'!$C$1+GBP!R67/GBP!$C$1),0)</f>
        <v>0</v>
      </c>
      <c r="S70" s="6">
        <f>ROUND(('WP USD'!S70/'WP USD'!$C$1+'WP EUR'!S70/'WP EUR'!$C$1+'WP AZN'!S70/'WP AZN'!$C$1+GBP!S67/GBP!$C$1),0)</f>
        <v>0</v>
      </c>
      <c r="T70" s="6">
        <f>ROUND(('WP USD'!T70/'WP USD'!$C$1+'WP EUR'!T70/'WP EUR'!$C$1+'WP AZN'!T70/'WP AZN'!$C$1+GBP!T67/GBP!$C$1),0)</f>
        <v>0</v>
      </c>
      <c r="U70" s="6">
        <f>ROUND(('WP USD'!U70/'WP USD'!$C$1+'WP EUR'!U70/'WP EUR'!$C$1+'WP AZN'!U70/'WP AZN'!$C$1+GBP!U67/GBP!$C$1),0)</f>
        <v>0</v>
      </c>
      <c r="V70" s="6">
        <f>ROUND(('WP USD'!V70/'WP USD'!$C$1+'WP EUR'!V70/'WP EUR'!$C$1+'WP AZN'!V70/'WP AZN'!$C$1+GBP!V67/GBP!$C$1),0)</f>
        <v>0</v>
      </c>
      <c r="W70" s="6">
        <f>ROUND(('WP USD'!W70/'WP USD'!$C$1+'WP EUR'!W70/'WP EUR'!$C$1+'WP AZN'!W70/'WP AZN'!$C$1+GBP!W67/GBP!$C$1),0)</f>
        <v>0</v>
      </c>
      <c r="X70" s="6">
        <f>ROUND(('WP USD'!X70/'WP USD'!$C$1+'WP EUR'!X70/'WP EUR'!$C$1+'WP AZN'!X70/'WP AZN'!$C$1+GBP!X67/GBP!$C$1),0)</f>
        <v>0</v>
      </c>
      <c r="Y70" s="6">
        <f>ROUND(('WP USD'!Y70/'WP USD'!$C$1+'WP EUR'!Y70/'WP EUR'!$C$1+'WP AZN'!Y70/'WP AZN'!$C$1+GBP!Y67/GBP!$C$1),0)</f>
        <v>0</v>
      </c>
      <c r="Z70" s="6">
        <f>ROUND(('WP USD'!Z70/'WP USD'!$C$1+'WP EUR'!Z70/'WP EUR'!$C$1+'WP AZN'!Z70/'WP AZN'!$C$1+GBP!Z67/GBP!$C$1),0)</f>
        <v>0</v>
      </c>
      <c r="AA70" s="6">
        <f>ROUND(('WP USD'!AA70/'WP USD'!$C$1+'WP EUR'!AA70/'WP EUR'!$C$1+'WP AZN'!AA70/'WP AZN'!$C$1+GBP!AA67/GBP!$C$1),0)</f>
        <v>0</v>
      </c>
      <c r="AB70" s="6">
        <f>ROUND(('WP USD'!AB70/'WP USD'!$C$1+'WP EUR'!AB70/'WP EUR'!$C$1+'WP AZN'!AB70/'WP AZN'!$C$1+GBP!AB67/GBP!$C$1),0)</f>
        <v>0</v>
      </c>
      <c r="AC70" s="6">
        <f>ROUND(('WP USD'!AC70/'WP USD'!$C$1+'WP EUR'!AC70/'WP EUR'!$C$1+'WP AZN'!AC70/'WP AZN'!$C$1+GBP!AC67/GBP!$C$1),0)</f>
        <v>0</v>
      </c>
      <c r="AD70" s="6">
        <f>ROUND(('WP USD'!AD70/'WP USD'!$C$1+'WP EUR'!AD70/'WP EUR'!$C$1+'WP AZN'!AD70/'WP AZN'!$C$1+GBP!AD67/GBP!$C$1),0)</f>
        <v>0</v>
      </c>
      <c r="AE70" s="6">
        <f>ROUND(('WP USD'!AE70/'WP USD'!$C$1+'WP EUR'!AE70/'WP EUR'!$C$1+'WP AZN'!AE70/'WP AZN'!$C$1+GBP!AE67/GBP!$C$1),0)</f>
        <v>0</v>
      </c>
      <c r="AF70" s="6">
        <f>ROUND(('WP USD'!AF70/'WP USD'!$C$1+'WP EUR'!AF70/'WP EUR'!$C$1+'WP AZN'!AF70/'WP AZN'!$C$1+GBP!AF67/GBP!$C$1),0)</f>
        <v>0</v>
      </c>
      <c r="AG70" s="6">
        <f>ROUND(('WP USD'!AG70/'WP USD'!$C$1+'WP EUR'!AG70/'WP EUR'!$C$1+'WP AZN'!AG70/'WP AZN'!$C$1+GBP!AG67/GBP!$C$1),0)</f>
        <v>0</v>
      </c>
      <c r="AH70" s="6">
        <f>ROUND(('WP USD'!AH70/'WP USD'!$C$1+'WP EUR'!AH70/'WP EUR'!$C$1+'WP AZN'!AH70/'WP AZN'!$C$1+GBP!AH67/GBP!$C$1),0)</f>
        <v>0</v>
      </c>
      <c r="AI70" s="6">
        <f>ROUND(('WP USD'!AI70/'WP USD'!$C$1+'WP EUR'!AI70/'WP EUR'!$C$1+'WP AZN'!AI70/'WP AZN'!$C$1+GBP!AI67/GBP!$C$1),0)</f>
        <v>0</v>
      </c>
      <c r="AJ70" s="6">
        <f>ROUND(('WP USD'!AJ70/'WP USD'!$C$1+'WP EUR'!AJ70/'WP EUR'!$C$1+'WP AZN'!AJ70/'WP AZN'!$C$1+GBP!AJ67/GBP!$C$1),0)</f>
        <v>0</v>
      </c>
      <c r="AK70" s="6">
        <f>ROUND(('WP USD'!AK70/'WP USD'!$C$1+'WP EUR'!AK70/'WP EUR'!$C$1+'WP AZN'!AK70/'WP AZN'!$C$1+GBP!AK67/GBP!$C$1),0)</f>
        <v>0</v>
      </c>
      <c r="AL70" s="6">
        <f>ROUND(('WP USD'!AL70/'WP USD'!$C$1+'WP EUR'!AL70/'WP EUR'!$C$1+'WP AZN'!AL70/'WP AZN'!$C$1+GBP!AL67/GBP!$C$1),0)</f>
        <v>0</v>
      </c>
      <c r="AM70" s="6">
        <f>ROUND(('WP USD'!AM70/'WP USD'!$C$1+'WP EUR'!AM70/'WP EUR'!$C$1+'WP AZN'!AM70/'WP AZN'!$C$1+GBP!AM67/GBP!$C$1),0)</f>
        <v>0</v>
      </c>
      <c r="AN70" s="6">
        <f>ROUND(('WP USD'!AN70/'WP USD'!$C$1+'WP EUR'!AN70/'WP EUR'!$C$1+'WP AZN'!AN70/'WP AZN'!$C$1+GBP!AN67/GBP!$C$1),0)</f>
        <v>0</v>
      </c>
      <c r="AO70" s="6">
        <f>ROUND(('WP USD'!AO70/'WP USD'!$C$1+'WP EUR'!AO70/'WP EUR'!$C$1+'WP AZN'!AO70/'WP AZN'!$C$1+GBP!AO67/GBP!$C$1),0)</f>
        <v>0</v>
      </c>
      <c r="AP70" s="6">
        <f>ROUND(('WP USD'!AP70/'WP USD'!$C$1+'WP EUR'!AP70/'WP EUR'!$C$1+'WP AZN'!AP70/'WP AZN'!$C$1+GBP!AP67/GBP!$C$1),0)</f>
        <v>0</v>
      </c>
      <c r="AQ70" s="6">
        <f>ROUND(('WP USD'!AQ70/'WP USD'!$C$1+'WP EUR'!AQ70/'WP EUR'!$C$1+'WP AZN'!AQ70/'WP AZN'!$C$1+GBP!AQ67/GBP!$C$1),0)</f>
        <v>0</v>
      </c>
      <c r="AR70" s="6">
        <f>ROUND(('WP USD'!AR70/'WP USD'!$C$1+'WP EUR'!AR70/'WP EUR'!$C$1+'WP AZN'!AR70/'WP AZN'!$C$1+GBP!AR67/GBP!$C$1),0)</f>
        <v>0</v>
      </c>
      <c r="AS70" s="6">
        <f>ROUND(('WP USD'!AS70/'WP USD'!$C$1+'WP EUR'!AS70/'WP EUR'!$C$1+'WP AZN'!AS70/'WP AZN'!$C$1+GBP!AS67/GBP!$C$1),0)</f>
        <v>0</v>
      </c>
      <c r="AT70" s="6">
        <f>ROUND(('WP USD'!AT70/'WP USD'!$C$1+'WP EUR'!AT70/'WP EUR'!$C$1+'WP AZN'!AT70/'WP AZN'!$C$1+GBP!AT67/GBP!$C$1),0)</f>
        <v>0</v>
      </c>
      <c r="AU70" s="6">
        <f>ROUND(('WP USD'!AU70/'WP USD'!$C$1+'WP EUR'!AU70/'WP EUR'!$C$1+'WP AZN'!AU70/'WP AZN'!$C$1+GBP!AU67/GBP!$C$1),0)</f>
        <v>0</v>
      </c>
      <c r="AV70" s="6">
        <f>ROUND(('WP USD'!AV70/'WP USD'!$C$1+'WP EUR'!AV70/'WP EUR'!$C$1+'WP AZN'!AV70/'WP AZN'!$C$1+GBP!AV67/GBP!$C$1),0)</f>
        <v>0</v>
      </c>
      <c r="AW70" s="6">
        <f>ROUND(('WP USD'!AW70/'WP USD'!$C$1+'WP EUR'!AW70/'WP EUR'!$C$1+'WP AZN'!AW70/'WP AZN'!$C$1+GBP!AW67/GBP!$C$1),0)</f>
        <v>0</v>
      </c>
      <c r="AX70" s="6">
        <f>ROUND(('WP USD'!AX70/'WP USD'!$C$1+'WP EUR'!AX70/'WP EUR'!$C$1+'WP AZN'!AX70/'WP AZN'!$C$1+GBP!AX67/GBP!$C$1),0)</f>
        <v>0</v>
      </c>
    </row>
    <row r="71" spans="1:50">
      <c r="B71" s="6">
        <f t="shared" si="18"/>
        <v>0</v>
      </c>
      <c r="C71" s="6">
        <f t="shared" si="16"/>
        <v>0</v>
      </c>
      <c r="E71" s="6">
        <f>ROUND(('WP USD'!E71/'WP USD'!$C$1+'WP EUR'!E71/'WP EUR'!$C$1+'WP AZN'!E71/'WP AZN'!$C$1+GBP!E68/GBP!$C$1),0)</f>
        <v>0</v>
      </c>
      <c r="F71" s="6">
        <f>ROUND(('WP USD'!F71/'WP USD'!$C$1+'WP EUR'!F71/'WP EUR'!$C$1+'WP AZN'!F71/'WP AZN'!$C$1+GBP!F68/GBP!$C$1),0)</f>
        <v>0</v>
      </c>
      <c r="G71" s="6">
        <f>ROUND(('WP USD'!G71/'WP USD'!$C$1+'WP EUR'!G71/'WP EUR'!$C$1+'WP AZN'!G71/'WP AZN'!$C$1+GBP!G68/GBP!$C$1),0)</f>
        <v>0</v>
      </c>
      <c r="H71" s="6">
        <f>ROUND(('WP USD'!H71/'WP USD'!$C$1+'WP EUR'!H71/'WP EUR'!$C$1+'WP AZN'!H71/'WP AZN'!$C$1+GBP!H68/GBP!$C$1),0)</f>
        <v>0</v>
      </c>
      <c r="I71" s="6">
        <f>ROUND(('WP USD'!I71/'WP USD'!$C$1+'WP EUR'!I71/'WP EUR'!$C$1+'WP AZN'!I71/'WP AZN'!$C$1+GBP!I68/GBP!$C$1),0)</f>
        <v>0</v>
      </c>
      <c r="J71" s="6">
        <f>ROUND(('WP USD'!J71/'WP USD'!$C$1+'WP EUR'!J71/'WP EUR'!$C$1+'WP AZN'!J71/'WP AZN'!$C$1+GBP!J68/GBP!$C$1),0)</f>
        <v>0</v>
      </c>
      <c r="K71" s="6">
        <f>ROUND(('WP USD'!K71/'WP USD'!$C$1+'WP EUR'!K71/'WP EUR'!$C$1+'WP AZN'!K71/'WP AZN'!$C$1+GBP!K68/GBP!$C$1),0)</f>
        <v>0</v>
      </c>
      <c r="L71" s="6">
        <f>ROUND(('WP USD'!L71/'WP USD'!$C$1+'WP EUR'!L71/'WP EUR'!$C$1+'WP AZN'!L71/'WP AZN'!$C$1+GBP!L68/GBP!$C$1),0)</f>
        <v>0</v>
      </c>
      <c r="M71" s="6">
        <f>ROUND(('WP USD'!M71/'WP USD'!$C$1+'WP EUR'!M71/'WP EUR'!$C$1+'WP AZN'!M71/'WP AZN'!$C$1+GBP!M68/GBP!$C$1),0)</f>
        <v>0</v>
      </c>
      <c r="N71" s="6">
        <f>ROUND(('WP USD'!N71/'WP USD'!$C$1+'WP EUR'!N71/'WP EUR'!$C$1+'WP AZN'!N71/'WP AZN'!$C$1+GBP!N68/GBP!$C$1),0)</f>
        <v>0</v>
      </c>
      <c r="O71" s="6">
        <f>ROUND(('WP USD'!O71/'WP USD'!$C$1+'WP EUR'!O71/'WP EUR'!$C$1+'WP AZN'!O71/'WP AZN'!$C$1+GBP!O68/GBP!$C$1),0)</f>
        <v>0</v>
      </c>
      <c r="P71" s="6">
        <f>ROUND(('WP USD'!P71/'WP USD'!$C$1+'WP EUR'!P71/'WP EUR'!$C$1+'WP AZN'!P71/'WP AZN'!$C$1+GBP!P68/GBP!$C$1),0)</f>
        <v>0</v>
      </c>
      <c r="Q71" s="6">
        <f>ROUND(('WP USD'!Q71/'WP USD'!$C$1+'WP EUR'!Q71/'WP EUR'!$C$1+'WP AZN'!Q71/'WP AZN'!$C$1+GBP!Q68/GBP!$C$1),0)</f>
        <v>0</v>
      </c>
      <c r="R71" s="6">
        <f>ROUND(('WP USD'!R71/'WP USD'!$C$1+'WP EUR'!R71/'WP EUR'!$C$1+'WP AZN'!R71/'WP AZN'!$C$1+GBP!R68/GBP!$C$1),0)</f>
        <v>0</v>
      </c>
      <c r="S71" s="6">
        <f>ROUND(('WP USD'!S71/'WP USD'!$C$1+'WP EUR'!S71/'WP EUR'!$C$1+'WP AZN'!S71/'WP AZN'!$C$1+GBP!S68/GBP!$C$1),0)</f>
        <v>0</v>
      </c>
      <c r="T71" s="6">
        <f>ROUND(('WP USD'!T71/'WP USD'!$C$1+'WP EUR'!T71/'WP EUR'!$C$1+'WP AZN'!T71/'WP AZN'!$C$1+GBP!T68/GBP!$C$1),0)</f>
        <v>0</v>
      </c>
      <c r="U71" s="6">
        <f>ROUND(('WP USD'!U71/'WP USD'!$C$1+'WP EUR'!U71/'WP EUR'!$C$1+'WP AZN'!U71/'WP AZN'!$C$1+GBP!U68/GBP!$C$1),0)</f>
        <v>0</v>
      </c>
      <c r="V71" s="6">
        <f>ROUND(('WP USD'!V71/'WP USD'!$C$1+'WP EUR'!V71/'WP EUR'!$C$1+'WP AZN'!V71/'WP AZN'!$C$1+GBP!V68/GBP!$C$1),0)</f>
        <v>0</v>
      </c>
      <c r="W71" s="6">
        <f>ROUND(('WP USD'!W71/'WP USD'!$C$1+'WP EUR'!W71/'WP EUR'!$C$1+'WP AZN'!W71/'WP AZN'!$C$1+GBP!W68/GBP!$C$1),0)</f>
        <v>0</v>
      </c>
      <c r="X71" s="6">
        <f>ROUND(('WP USD'!X71/'WP USD'!$C$1+'WP EUR'!X71/'WP EUR'!$C$1+'WP AZN'!X71/'WP AZN'!$C$1+GBP!X68/GBP!$C$1),0)</f>
        <v>0</v>
      </c>
      <c r="Y71" s="6">
        <f>ROUND(('WP USD'!Y71/'WP USD'!$C$1+'WP EUR'!Y71/'WP EUR'!$C$1+'WP AZN'!Y71/'WP AZN'!$C$1+GBP!Y68/GBP!$C$1),0)</f>
        <v>0</v>
      </c>
      <c r="Z71" s="6">
        <f>ROUND(('WP USD'!Z71/'WP USD'!$C$1+'WP EUR'!Z71/'WP EUR'!$C$1+'WP AZN'!Z71/'WP AZN'!$C$1+GBP!Z68/GBP!$C$1),0)</f>
        <v>0</v>
      </c>
      <c r="AA71" s="6">
        <f>ROUND(('WP USD'!AA71/'WP USD'!$C$1+'WP EUR'!AA71/'WP EUR'!$C$1+'WP AZN'!AA71/'WP AZN'!$C$1+GBP!AA68/GBP!$C$1),0)</f>
        <v>0</v>
      </c>
      <c r="AB71" s="6">
        <f>ROUND(('WP USD'!AB71/'WP USD'!$C$1+'WP EUR'!AB71/'WP EUR'!$C$1+'WP AZN'!AB71/'WP AZN'!$C$1+GBP!AB68/GBP!$C$1),0)</f>
        <v>0</v>
      </c>
      <c r="AC71" s="6">
        <f>ROUND(('WP USD'!AC71/'WP USD'!$C$1+'WP EUR'!AC71/'WP EUR'!$C$1+'WP AZN'!AC71/'WP AZN'!$C$1+GBP!AC68/GBP!$C$1),0)</f>
        <v>0</v>
      </c>
      <c r="AD71" s="6">
        <f>ROUND(('WP USD'!AD71/'WP USD'!$C$1+'WP EUR'!AD71/'WP EUR'!$C$1+'WP AZN'!AD71/'WP AZN'!$C$1+GBP!AD68/GBP!$C$1),0)</f>
        <v>0</v>
      </c>
      <c r="AE71" s="6">
        <f>ROUND(('WP USD'!AE71/'WP USD'!$C$1+'WP EUR'!AE71/'WP EUR'!$C$1+'WP AZN'!AE71/'WP AZN'!$C$1+GBP!AE68/GBP!$C$1),0)</f>
        <v>0</v>
      </c>
      <c r="AF71" s="6">
        <f>ROUND(('WP USD'!AF71/'WP USD'!$C$1+'WP EUR'!AF71/'WP EUR'!$C$1+'WP AZN'!AF71/'WP AZN'!$C$1+GBP!AF68/GBP!$C$1),0)</f>
        <v>0</v>
      </c>
      <c r="AG71" s="6">
        <f>ROUND(('WP USD'!AG71/'WP USD'!$C$1+'WP EUR'!AG71/'WP EUR'!$C$1+'WP AZN'!AG71/'WP AZN'!$C$1+GBP!AG68/GBP!$C$1),0)</f>
        <v>0</v>
      </c>
      <c r="AH71" s="6">
        <f>ROUND(('WP USD'!AH71/'WP USD'!$C$1+'WP EUR'!AH71/'WP EUR'!$C$1+'WP AZN'!AH71/'WP AZN'!$C$1+GBP!AH68/GBP!$C$1),0)</f>
        <v>0</v>
      </c>
      <c r="AI71" s="6">
        <f>ROUND(('WP USD'!AI71/'WP USD'!$C$1+'WP EUR'!AI71/'WP EUR'!$C$1+'WP AZN'!AI71/'WP AZN'!$C$1+GBP!AI68/GBP!$C$1),0)</f>
        <v>0</v>
      </c>
      <c r="AJ71" s="6">
        <f>ROUND(('WP USD'!AJ71/'WP USD'!$C$1+'WP EUR'!AJ71/'WP EUR'!$C$1+'WP AZN'!AJ71/'WP AZN'!$C$1+GBP!AJ68/GBP!$C$1),0)</f>
        <v>0</v>
      </c>
      <c r="AK71" s="6">
        <f>ROUND(('WP USD'!AK71/'WP USD'!$C$1+'WP EUR'!AK71/'WP EUR'!$C$1+'WP AZN'!AK71/'WP AZN'!$C$1+GBP!AK68/GBP!$C$1),0)</f>
        <v>0</v>
      </c>
      <c r="AL71" s="6">
        <f>ROUND(('WP USD'!AL71/'WP USD'!$C$1+'WP EUR'!AL71/'WP EUR'!$C$1+'WP AZN'!AL71/'WP AZN'!$C$1+GBP!AL68/GBP!$C$1),0)</f>
        <v>0</v>
      </c>
      <c r="AM71" s="6">
        <f>ROUND(('WP USD'!AM71/'WP USD'!$C$1+'WP EUR'!AM71/'WP EUR'!$C$1+'WP AZN'!AM71/'WP AZN'!$C$1+GBP!AM68/GBP!$C$1),0)</f>
        <v>0</v>
      </c>
      <c r="AN71" s="6">
        <f>ROUND(('WP USD'!AN71/'WP USD'!$C$1+'WP EUR'!AN71/'WP EUR'!$C$1+'WP AZN'!AN71/'WP AZN'!$C$1+GBP!AN68/GBP!$C$1),0)</f>
        <v>0</v>
      </c>
      <c r="AO71" s="6">
        <f>ROUND(('WP USD'!AO71/'WP USD'!$C$1+'WP EUR'!AO71/'WP EUR'!$C$1+'WP AZN'!AO71/'WP AZN'!$C$1+GBP!AO68/GBP!$C$1),0)</f>
        <v>0</v>
      </c>
      <c r="AP71" s="6">
        <f>ROUND(('WP USD'!AP71/'WP USD'!$C$1+'WP EUR'!AP71/'WP EUR'!$C$1+'WP AZN'!AP71/'WP AZN'!$C$1+GBP!AP68/GBP!$C$1),0)</f>
        <v>0</v>
      </c>
      <c r="AQ71" s="6">
        <f>ROUND(('WP USD'!AQ71/'WP USD'!$C$1+'WP EUR'!AQ71/'WP EUR'!$C$1+'WP AZN'!AQ71/'WP AZN'!$C$1+GBP!AQ68/GBP!$C$1),0)</f>
        <v>0</v>
      </c>
      <c r="AR71" s="6">
        <f>ROUND(('WP USD'!AR71/'WP USD'!$C$1+'WP EUR'!AR71/'WP EUR'!$C$1+'WP AZN'!AR71/'WP AZN'!$C$1+GBP!AR68/GBP!$C$1),0)</f>
        <v>0</v>
      </c>
      <c r="AS71" s="6">
        <f>ROUND(('WP USD'!AS71/'WP USD'!$C$1+'WP EUR'!AS71/'WP EUR'!$C$1+'WP AZN'!AS71/'WP AZN'!$C$1+GBP!AS68/GBP!$C$1),0)</f>
        <v>0</v>
      </c>
      <c r="AT71" s="6">
        <f>ROUND(('WP USD'!AT71/'WP USD'!$C$1+'WP EUR'!AT71/'WP EUR'!$C$1+'WP AZN'!AT71/'WP AZN'!$C$1+GBP!AT68/GBP!$C$1),0)</f>
        <v>0</v>
      </c>
      <c r="AU71" s="6">
        <f>ROUND(('WP USD'!AU71/'WP USD'!$C$1+'WP EUR'!AU71/'WP EUR'!$C$1+'WP AZN'!AU71/'WP AZN'!$C$1+GBP!AU68/GBP!$C$1),0)</f>
        <v>0</v>
      </c>
      <c r="AV71" s="6">
        <f>ROUND(('WP USD'!AV71/'WP USD'!$C$1+'WP EUR'!AV71/'WP EUR'!$C$1+'WP AZN'!AV71/'WP AZN'!$C$1+GBP!AV68/GBP!$C$1),0)</f>
        <v>0</v>
      </c>
      <c r="AW71" s="6">
        <f>ROUND(('WP USD'!AW71/'WP USD'!$C$1+'WP EUR'!AW71/'WP EUR'!$C$1+'WP AZN'!AW71/'WP AZN'!$C$1+GBP!AW68/GBP!$C$1),0)</f>
        <v>0</v>
      </c>
      <c r="AX71" s="6">
        <f>ROUND(('WP USD'!AX71/'WP USD'!$C$1+'WP EUR'!AX71/'WP EUR'!$C$1+'WP AZN'!AX71/'WP AZN'!$C$1+GBP!AX68/GBP!$C$1),0)</f>
        <v>0</v>
      </c>
    </row>
    <row r="72" spans="1:50">
      <c r="B72" s="6">
        <f t="shared" si="18"/>
        <v>0</v>
      </c>
      <c r="C72" s="6">
        <f t="shared" si="16"/>
        <v>0</v>
      </c>
      <c r="E72" s="6">
        <f>ROUND(('WP USD'!E72/'WP USD'!$C$1+'WP EUR'!E72/'WP EUR'!$C$1+'WP AZN'!E72/'WP AZN'!$C$1+GBP!E69/GBP!$C$1),0)</f>
        <v>0</v>
      </c>
      <c r="F72" s="6">
        <f>ROUND(('WP USD'!F72/'WP USD'!$C$1+'WP EUR'!F72/'WP EUR'!$C$1+'WP AZN'!F72/'WP AZN'!$C$1+GBP!F69/GBP!$C$1),0)</f>
        <v>0</v>
      </c>
      <c r="G72" s="6">
        <f>ROUND(('WP USD'!G72/'WP USD'!$C$1+'WP EUR'!G72/'WP EUR'!$C$1+'WP AZN'!G72/'WP AZN'!$C$1+GBP!G69/GBP!$C$1),0)</f>
        <v>0</v>
      </c>
      <c r="H72" s="6">
        <f>ROUND(('WP USD'!H72/'WP USD'!$C$1+'WP EUR'!H72/'WP EUR'!$C$1+'WP AZN'!H72/'WP AZN'!$C$1+GBP!H69/GBP!$C$1),0)</f>
        <v>0</v>
      </c>
      <c r="I72" s="6">
        <f>ROUND(('WP USD'!I72/'WP USD'!$C$1+'WP EUR'!I72/'WP EUR'!$C$1+'WP AZN'!I72/'WP AZN'!$C$1+GBP!I69/GBP!$C$1),0)</f>
        <v>0</v>
      </c>
      <c r="J72" s="6">
        <f>ROUND(('WP USD'!J72/'WP USD'!$C$1+'WP EUR'!J72/'WP EUR'!$C$1+'WP AZN'!J72/'WP AZN'!$C$1+GBP!J69/GBP!$C$1),0)</f>
        <v>0</v>
      </c>
      <c r="K72" s="6">
        <f>ROUND(('WP USD'!K72/'WP USD'!$C$1+'WP EUR'!K72/'WP EUR'!$C$1+'WP AZN'!K72/'WP AZN'!$C$1+GBP!K69/GBP!$C$1),0)</f>
        <v>0</v>
      </c>
      <c r="L72" s="6">
        <f>ROUND(('WP USD'!L72/'WP USD'!$C$1+'WP EUR'!L72/'WP EUR'!$C$1+'WP AZN'!L72/'WP AZN'!$C$1+GBP!L69/GBP!$C$1),0)</f>
        <v>0</v>
      </c>
      <c r="M72" s="6">
        <f>ROUND(('WP USD'!M72/'WP USD'!$C$1+'WP EUR'!M72/'WP EUR'!$C$1+'WP AZN'!M72/'WP AZN'!$C$1+GBP!M69/GBP!$C$1),0)</f>
        <v>0</v>
      </c>
      <c r="N72" s="6">
        <f>ROUND(('WP USD'!N72/'WP USD'!$C$1+'WP EUR'!N72/'WP EUR'!$C$1+'WP AZN'!N72/'WP AZN'!$C$1+GBP!N69/GBP!$C$1),0)</f>
        <v>0</v>
      </c>
      <c r="O72" s="6">
        <f>ROUND(('WP USD'!O72/'WP USD'!$C$1+'WP EUR'!O72/'WP EUR'!$C$1+'WP AZN'!O72/'WP AZN'!$C$1+GBP!O69/GBP!$C$1),0)</f>
        <v>0</v>
      </c>
      <c r="P72" s="6">
        <f>ROUND(('WP USD'!P72/'WP USD'!$C$1+'WP EUR'!P72/'WP EUR'!$C$1+'WP AZN'!P72/'WP AZN'!$C$1+GBP!P69/GBP!$C$1),0)</f>
        <v>0</v>
      </c>
      <c r="Q72" s="6">
        <f>ROUND(('WP USD'!Q72/'WP USD'!$C$1+'WP EUR'!Q72/'WP EUR'!$C$1+'WP AZN'!Q72/'WP AZN'!$C$1+GBP!Q69/GBP!$C$1),0)</f>
        <v>0</v>
      </c>
      <c r="R72" s="6">
        <f>ROUND(('WP USD'!R72/'WP USD'!$C$1+'WP EUR'!R72/'WP EUR'!$C$1+'WP AZN'!R72/'WP AZN'!$C$1+GBP!R69/GBP!$C$1),0)</f>
        <v>0</v>
      </c>
      <c r="S72" s="6">
        <f>ROUND(('WP USD'!S72/'WP USD'!$C$1+'WP EUR'!S72/'WP EUR'!$C$1+'WP AZN'!S72/'WP AZN'!$C$1+GBP!S69/GBP!$C$1),0)</f>
        <v>0</v>
      </c>
      <c r="T72" s="6">
        <f>ROUND(('WP USD'!T72/'WP USD'!$C$1+'WP EUR'!T72/'WP EUR'!$C$1+'WP AZN'!T72/'WP AZN'!$C$1+GBP!T69/GBP!$C$1),0)</f>
        <v>0</v>
      </c>
      <c r="U72" s="6">
        <f>ROUND(('WP USD'!U72/'WP USD'!$C$1+'WP EUR'!U72/'WP EUR'!$C$1+'WP AZN'!U72/'WP AZN'!$C$1+GBP!U69/GBP!$C$1),0)</f>
        <v>0</v>
      </c>
      <c r="V72" s="6">
        <f>ROUND(('WP USD'!V72/'WP USD'!$C$1+'WP EUR'!V72/'WP EUR'!$C$1+'WP AZN'!V72/'WP AZN'!$C$1+GBP!V69/GBP!$C$1),0)</f>
        <v>0</v>
      </c>
      <c r="W72" s="6">
        <f>ROUND(('WP USD'!W72/'WP USD'!$C$1+'WP EUR'!W72/'WP EUR'!$C$1+'WP AZN'!W72/'WP AZN'!$C$1+GBP!W69/GBP!$C$1),0)</f>
        <v>0</v>
      </c>
      <c r="X72" s="6">
        <f>ROUND(('WP USD'!X72/'WP USD'!$C$1+'WP EUR'!X72/'WP EUR'!$C$1+'WP AZN'!X72/'WP AZN'!$C$1+GBP!X69/GBP!$C$1),0)</f>
        <v>0</v>
      </c>
      <c r="Y72" s="6">
        <f>ROUND(('WP USD'!Y72/'WP USD'!$C$1+'WP EUR'!Y72/'WP EUR'!$C$1+'WP AZN'!Y72/'WP AZN'!$C$1+GBP!Y69/GBP!$C$1),0)</f>
        <v>0</v>
      </c>
      <c r="Z72" s="6">
        <f>ROUND(('WP USD'!Z72/'WP USD'!$C$1+'WP EUR'!Z72/'WP EUR'!$C$1+'WP AZN'!Z72/'WP AZN'!$C$1+GBP!Z69/GBP!$C$1),0)</f>
        <v>0</v>
      </c>
      <c r="AA72" s="6">
        <f>ROUND(('WP USD'!AA72/'WP USD'!$C$1+'WP EUR'!AA72/'WP EUR'!$C$1+'WP AZN'!AA72/'WP AZN'!$C$1+GBP!AA69/GBP!$C$1),0)</f>
        <v>0</v>
      </c>
      <c r="AB72" s="6">
        <f>ROUND(('WP USD'!AB72/'WP USD'!$C$1+'WP EUR'!AB72/'WP EUR'!$C$1+'WP AZN'!AB72/'WP AZN'!$C$1+GBP!AB69/GBP!$C$1),0)</f>
        <v>0</v>
      </c>
      <c r="AC72" s="6">
        <f>ROUND(('WP USD'!AC72/'WP USD'!$C$1+'WP EUR'!AC72/'WP EUR'!$C$1+'WP AZN'!AC72/'WP AZN'!$C$1+GBP!AC69/GBP!$C$1),0)</f>
        <v>0</v>
      </c>
      <c r="AD72" s="6">
        <f>ROUND(('WP USD'!AD72/'WP USD'!$C$1+'WP EUR'!AD72/'WP EUR'!$C$1+'WP AZN'!AD72/'WP AZN'!$C$1+GBP!AD69/GBP!$C$1),0)</f>
        <v>0</v>
      </c>
      <c r="AE72" s="6">
        <f>ROUND(('WP USD'!AE72/'WP USD'!$C$1+'WP EUR'!AE72/'WP EUR'!$C$1+'WP AZN'!AE72/'WP AZN'!$C$1+GBP!AE69/GBP!$C$1),0)</f>
        <v>0</v>
      </c>
      <c r="AF72" s="6">
        <f>ROUND(('WP USD'!AF72/'WP USD'!$C$1+'WP EUR'!AF72/'WP EUR'!$C$1+'WP AZN'!AF72/'WP AZN'!$C$1+GBP!AF69/GBP!$C$1),0)</f>
        <v>0</v>
      </c>
      <c r="AG72" s="6">
        <f>ROUND(('WP USD'!AG72/'WP USD'!$C$1+'WP EUR'!AG72/'WP EUR'!$C$1+'WP AZN'!AG72/'WP AZN'!$C$1+GBP!AG69/GBP!$C$1),0)</f>
        <v>0</v>
      </c>
      <c r="AH72" s="6">
        <f>ROUND(('WP USD'!AH72/'WP USD'!$C$1+'WP EUR'!AH72/'WP EUR'!$C$1+'WP AZN'!AH72/'WP AZN'!$C$1+GBP!AH69/GBP!$C$1),0)</f>
        <v>0</v>
      </c>
      <c r="AI72" s="6">
        <f>ROUND(('WP USD'!AI72/'WP USD'!$C$1+'WP EUR'!AI72/'WP EUR'!$C$1+'WP AZN'!AI72/'WP AZN'!$C$1+GBP!AI69/GBP!$C$1),0)</f>
        <v>0</v>
      </c>
      <c r="AJ72" s="6">
        <f>ROUND(('WP USD'!AJ72/'WP USD'!$C$1+'WP EUR'!AJ72/'WP EUR'!$C$1+'WP AZN'!AJ72/'WP AZN'!$C$1+GBP!AJ69/GBP!$C$1),0)</f>
        <v>0</v>
      </c>
      <c r="AK72" s="6">
        <f>ROUND(('WP USD'!AK72/'WP USD'!$C$1+'WP EUR'!AK72/'WP EUR'!$C$1+'WP AZN'!AK72/'WP AZN'!$C$1+GBP!AK69/GBP!$C$1),0)</f>
        <v>0</v>
      </c>
      <c r="AL72" s="6">
        <f>ROUND(('WP USD'!AL72/'WP USD'!$C$1+'WP EUR'!AL72/'WP EUR'!$C$1+'WP AZN'!AL72/'WP AZN'!$C$1+GBP!AL69/GBP!$C$1),0)</f>
        <v>0</v>
      </c>
      <c r="AM72" s="6">
        <f>ROUND(('WP USD'!AM72/'WP USD'!$C$1+'WP EUR'!AM72/'WP EUR'!$C$1+'WP AZN'!AM72/'WP AZN'!$C$1+GBP!AM69/GBP!$C$1),0)</f>
        <v>0</v>
      </c>
      <c r="AN72" s="6">
        <f>ROUND(('WP USD'!AN72/'WP USD'!$C$1+'WP EUR'!AN72/'WP EUR'!$C$1+'WP AZN'!AN72/'WP AZN'!$C$1+GBP!AN69/GBP!$C$1),0)</f>
        <v>0</v>
      </c>
      <c r="AO72" s="6">
        <f>ROUND(('WP USD'!AO72/'WP USD'!$C$1+'WP EUR'!AO72/'WP EUR'!$C$1+'WP AZN'!AO72/'WP AZN'!$C$1+GBP!AO69/GBP!$C$1),0)</f>
        <v>0</v>
      </c>
      <c r="AP72" s="6">
        <f>ROUND(('WP USD'!AP72/'WP USD'!$C$1+'WP EUR'!AP72/'WP EUR'!$C$1+'WP AZN'!AP72/'WP AZN'!$C$1+GBP!AP69/GBP!$C$1),0)</f>
        <v>0</v>
      </c>
      <c r="AQ72" s="6">
        <f>ROUND(('WP USD'!AQ72/'WP USD'!$C$1+'WP EUR'!AQ72/'WP EUR'!$C$1+'WP AZN'!AQ72/'WP AZN'!$C$1+GBP!AQ69/GBP!$C$1),0)</f>
        <v>0</v>
      </c>
      <c r="AR72" s="6">
        <f>ROUND(('WP USD'!AR72/'WP USD'!$C$1+'WP EUR'!AR72/'WP EUR'!$C$1+'WP AZN'!AR72/'WP AZN'!$C$1+GBP!AR69/GBP!$C$1),0)</f>
        <v>0</v>
      </c>
      <c r="AS72" s="6">
        <f>ROUND(('WP USD'!AS72/'WP USD'!$C$1+'WP EUR'!AS72/'WP EUR'!$C$1+'WP AZN'!AS72/'WP AZN'!$C$1+GBP!AS69/GBP!$C$1),0)</f>
        <v>0</v>
      </c>
      <c r="AT72" s="6">
        <f>ROUND(('WP USD'!AT72/'WP USD'!$C$1+'WP EUR'!AT72/'WP EUR'!$C$1+'WP AZN'!AT72/'WP AZN'!$C$1+GBP!AT69/GBP!$C$1),0)</f>
        <v>0</v>
      </c>
      <c r="AU72" s="6">
        <f>ROUND(('WP USD'!AU72/'WP USD'!$C$1+'WP EUR'!AU72/'WP EUR'!$C$1+'WP AZN'!AU72/'WP AZN'!$C$1+GBP!AU69/GBP!$C$1),0)</f>
        <v>0</v>
      </c>
      <c r="AV72" s="6">
        <f>ROUND(('WP USD'!AV72/'WP USD'!$C$1+'WP EUR'!AV72/'WP EUR'!$C$1+'WP AZN'!AV72/'WP AZN'!$C$1+GBP!AV69/GBP!$C$1),0)</f>
        <v>0</v>
      </c>
      <c r="AW72" s="6">
        <f>ROUND(('WP USD'!AW72/'WP USD'!$C$1+'WP EUR'!AW72/'WP EUR'!$C$1+'WP AZN'!AW72/'WP AZN'!$C$1+GBP!AW69/GBP!$C$1),0)</f>
        <v>0</v>
      </c>
      <c r="AX72" s="6">
        <f>ROUND(('WP USD'!AX72/'WP USD'!$C$1+'WP EUR'!AX72/'WP EUR'!$C$1+'WP AZN'!AX72/'WP AZN'!$C$1+GBP!AX69/GBP!$C$1),0)</f>
        <v>0</v>
      </c>
    </row>
    <row r="73" spans="1:50" ht="30">
      <c r="A73" s="140" t="s">
        <v>18</v>
      </c>
      <c r="B73" s="6">
        <f t="shared" si="18"/>
        <v>0</v>
      </c>
      <c r="C73" s="6">
        <f t="shared" si="16"/>
        <v>0</v>
      </c>
      <c r="E73" s="6">
        <f>ROUND(('WP USD'!E73/'WP USD'!$C$1+'WP EUR'!E73/'WP EUR'!$C$1+'WP AZN'!E73/'WP AZN'!$C$1+GBP!E70/GBP!$C$1),0)</f>
        <v>0</v>
      </c>
      <c r="F73" s="6">
        <f>ROUND(('WP USD'!F73/'WP USD'!$C$1+'WP EUR'!F73/'WP EUR'!$C$1+'WP AZN'!F73/'WP AZN'!$C$1+GBP!F70/GBP!$C$1),0)</f>
        <v>0</v>
      </c>
      <c r="G73" s="6">
        <f>ROUND(('WP USD'!G73/'WP USD'!$C$1+'WP EUR'!G73/'WP EUR'!$C$1+'WP AZN'!G73/'WP AZN'!$C$1+GBP!G70/GBP!$C$1),0)</f>
        <v>0</v>
      </c>
      <c r="H73" s="6">
        <f>ROUND(('WP USD'!H73/'WP USD'!$C$1+'WP EUR'!H73/'WP EUR'!$C$1+'WP AZN'!H73/'WP AZN'!$C$1+GBP!H70/GBP!$C$1),0)</f>
        <v>0</v>
      </c>
      <c r="I73" s="6">
        <f>ROUND(('WP USD'!I73/'WP USD'!$C$1+'WP EUR'!I73/'WP EUR'!$C$1+'WP AZN'!I73/'WP AZN'!$C$1+GBP!I70/GBP!$C$1),0)</f>
        <v>0</v>
      </c>
      <c r="J73" s="6">
        <f>ROUND(('WP USD'!J73/'WP USD'!$C$1+'WP EUR'!J73/'WP EUR'!$C$1+'WP AZN'!J73/'WP AZN'!$C$1+GBP!J70/GBP!$C$1),0)</f>
        <v>0</v>
      </c>
      <c r="K73" s="6">
        <f>ROUND(('WP USD'!K73/'WP USD'!$C$1+'WP EUR'!K73/'WP EUR'!$C$1+'WP AZN'!K73/'WP AZN'!$C$1+GBP!K70/GBP!$C$1),0)</f>
        <v>0</v>
      </c>
      <c r="L73" s="6">
        <f>ROUND(('WP USD'!L73/'WP USD'!$C$1+'WP EUR'!L73/'WP EUR'!$C$1+'WP AZN'!L73/'WP AZN'!$C$1+GBP!L70/GBP!$C$1),0)</f>
        <v>0</v>
      </c>
      <c r="M73" s="6">
        <f>ROUND(('WP USD'!M73/'WP USD'!$C$1+'WP EUR'!M73/'WP EUR'!$C$1+'WP AZN'!M73/'WP AZN'!$C$1+GBP!M70/GBP!$C$1),0)</f>
        <v>0</v>
      </c>
      <c r="N73" s="6">
        <f>ROUND(('WP USD'!N73/'WP USD'!$C$1+'WP EUR'!N73/'WP EUR'!$C$1+'WP AZN'!N73/'WP AZN'!$C$1+GBP!N70/GBP!$C$1),0)</f>
        <v>0</v>
      </c>
      <c r="O73" s="6">
        <f>ROUND(('WP USD'!O73/'WP USD'!$C$1+'WP EUR'!O73/'WP EUR'!$C$1+'WP AZN'!O73/'WP AZN'!$C$1+GBP!O70/GBP!$C$1),0)</f>
        <v>0</v>
      </c>
      <c r="P73" s="6">
        <f>ROUND(('WP USD'!P73/'WP USD'!$C$1+'WP EUR'!P73/'WP EUR'!$C$1+'WP AZN'!P73/'WP AZN'!$C$1+GBP!P70/GBP!$C$1),0)</f>
        <v>0</v>
      </c>
      <c r="Q73" s="6">
        <f>ROUND(('WP USD'!Q73/'WP USD'!$C$1+'WP EUR'!Q73/'WP EUR'!$C$1+'WP AZN'!Q73/'WP AZN'!$C$1+GBP!Q70/GBP!$C$1),0)</f>
        <v>0</v>
      </c>
      <c r="R73" s="6">
        <f>ROUND(('WP USD'!R73/'WP USD'!$C$1+'WP EUR'!R73/'WP EUR'!$C$1+'WP AZN'!R73/'WP AZN'!$C$1+GBP!R70/GBP!$C$1),0)</f>
        <v>0</v>
      </c>
      <c r="S73" s="6">
        <f>ROUND(('WP USD'!S73/'WP USD'!$C$1+'WP EUR'!S73/'WP EUR'!$C$1+'WP AZN'!S73/'WP AZN'!$C$1+GBP!S70/GBP!$C$1),0)</f>
        <v>0</v>
      </c>
      <c r="T73" s="6">
        <f>ROUND(('WP USD'!T73/'WP USD'!$C$1+'WP EUR'!T73/'WP EUR'!$C$1+'WP AZN'!T73/'WP AZN'!$C$1+GBP!T70/GBP!$C$1),0)</f>
        <v>0</v>
      </c>
      <c r="U73" s="6">
        <f>ROUND(('WP USD'!U73/'WP USD'!$C$1+'WP EUR'!U73/'WP EUR'!$C$1+'WP AZN'!U73/'WP AZN'!$C$1+GBP!U70/GBP!$C$1),0)</f>
        <v>0</v>
      </c>
      <c r="V73" s="6">
        <f>ROUND(('WP USD'!V73/'WP USD'!$C$1+'WP EUR'!V73/'WP EUR'!$C$1+'WP AZN'!V73/'WP AZN'!$C$1+GBP!V70/GBP!$C$1),0)</f>
        <v>0</v>
      </c>
      <c r="W73" s="6">
        <f>ROUND(('WP USD'!W73/'WP USD'!$C$1+'WP EUR'!W73/'WP EUR'!$C$1+'WP AZN'!W73/'WP AZN'!$C$1+GBP!W70/GBP!$C$1),0)</f>
        <v>0</v>
      </c>
      <c r="X73" s="6">
        <f>ROUND(('WP USD'!X73/'WP USD'!$C$1+'WP EUR'!X73/'WP EUR'!$C$1+'WP AZN'!X73/'WP AZN'!$C$1+GBP!X70/GBP!$C$1),0)</f>
        <v>0</v>
      </c>
      <c r="Y73" s="6">
        <f>ROUND(('WP USD'!Y73/'WP USD'!$C$1+'WP EUR'!Y73/'WP EUR'!$C$1+'WP AZN'!Y73/'WP AZN'!$C$1+GBP!Y70/GBP!$C$1),0)</f>
        <v>0</v>
      </c>
      <c r="Z73" s="6">
        <f>ROUND(('WP USD'!Z73/'WP USD'!$C$1+'WP EUR'!Z73/'WP EUR'!$C$1+'WP AZN'!Z73/'WP AZN'!$C$1+GBP!Z70/GBP!$C$1),0)</f>
        <v>0</v>
      </c>
      <c r="AA73" s="6">
        <f>ROUND(('WP USD'!AA73/'WP USD'!$C$1+'WP EUR'!AA73/'WP EUR'!$C$1+'WP AZN'!AA73/'WP AZN'!$C$1+GBP!AA70/GBP!$C$1),0)</f>
        <v>0</v>
      </c>
      <c r="AB73" s="6">
        <f>ROUND(('WP USD'!AB73/'WP USD'!$C$1+'WP EUR'!AB73/'WP EUR'!$C$1+'WP AZN'!AB73/'WP AZN'!$C$1+GBP!AB70/GBP!$C$1),0)</f>
        <v>0</v>
      </c>
      <c r="AC73" s="6">
        <f>ROUND(('WP USD'!AC73/'WP USD'!$C$1+'WP EUR'!AC73/'WP EUR'!$C$1+'WP AZN'!AC73/'WP AZN'!$C$1+GBP!AC70/GBP!$C$1),0)</f>
        <v>0</v>
      </c>
      <c r="AD73" s="6">
        <f>ROUND(('WP USD'!AD73/'WP USD'!$C$1+'WP EUR'!AD73/'WP EUR'!$C$1+'WP AZN'!AD73/'WP AZN'!$C$1+GBP!AD70/GBP!$C$1),0)</f>
        <v>0</v>
      </c>
      <c r="AE73" s="6">
        <f>ROUND(('WP USD'!AE73/'WP USD'!$C$1+'WP EUR'!AE73/'WP EUR'!$C$1+'WP AZN'!AE73/'WP AZN'!$C$1+GBP!AE70/GBP!$C$1),0)</f>
        <v>0</v>
      </c>
      <c r="AF73" s="6">
        <f>ROUND(('WP USD'!AF73/'WP USD'!$C$1+'WP EUR'!AF73/'WP EUR'!$C$1+'WP AZN'!AF73/'WP AZN'!$C$1+GBP!AF70/GBP!$C$1),0)</f>
        <v>0</v>
      </c>
      <c r="AG73" s="6">
        <f>ROUND(('WP USD'!AG73/'WP USD'!$C$1+'WP EUR'!AG73/'WP EUR'!$C$1+'WP AZN'!AG73/'WP AZN'!$C$1+GBP!AG70/GBP!$C$1),0)</f>
        <v>0</v>
      </c>
      <c r="AH73" s="6">
        <f>ROUND(('WP USD'!AH73/'WP USD'!$C$1+'WP EUR'!AH73/'WP EUR'!$C$1+'WP AZN'!AH73/'WP AZN'!$C$1+GBP!AH70/GBP!$C$1),0)</f>
        <v>0</v>
      </c>
      <c r="AI73" s="6">
        <f>ROUND(('WP USD'!AI73/'WP USD'!$C$1+'WP EUR'!AI73/'WP EUR'!$C$1+'WP AZN'!AI73/'WP AZN'!$C$1+GBP!AI70/GBP!$C$1),0)</f>
        <v>0</v>
      </c>
      <c r="AJ73" s="6">
        <f>ROUND(('WP USD'!AJ73/'WP USD'!$C$1+'WP EUR'!AJ73/'WP EUR'!$C$1+'WP AZN'!AJ73/'WP AZN'!$C$1+GBP!AJ70/GBP!$C$1),0)</f>
        <v>0</v>
      </c>
      <c r="AK73" s="6">
        <f>ROUND(('WP USD'!AK73/'WP USD'!$C$1+'WP EUR'!AK73/'WP EUR'!$C$1+'WP AZN'!AK73/'WP AZN'!$C$1+GBP!AK70/GBP!$C$1),0)</f>
        <v>0</v>
      </c>
      <c r="AL73" s="6">
        <f>ROUND(('WP USD'!AL73/'WP USD'!$C$1+'WP EUR'!AL73/'WP EUR'!$C$1+'WP AZN'!AL73/'WP AZN'!$C$1+GBP!AL70/GBP!$C$1),0)</f>
        <v>0</v>
      </c>
      <c r="AM73" s="6">
        <f>ROUND(('WP USD'!AM73/'WP USD'!$C$1+'WP EUR'!AM73/'WP EUR'!$C$1+'WP AZN'!AM73/'WP AZN'!$C$1+GBP!AM70/GBP!$C$1),0)</f>
        <v>0</v>
      </c>
      <c r="AN73" s="6">
        <f>ROUND(('WP USD'!AN73/'WP USD'!$C$1+'WP EUR'!AN73/'WP EUR'!$C$1+'WP AZN'!AN73/'WP AZN'!$C$1+GBP!AN70/GBP!$C$1),0)</f>
        <v>0</v>
      </c>
      <c r="AO73" s="6">
        <f>ROUND(('WP USD'!AO73/'WP USD'!$C$1+'WP EUR'!AO73/'WP EUR'!$C$1+'WP AZN'!AO73/'WP AZN'!$C$1+GBP!AO70/GBP!$C$1),0)</f>
        <v>0</v>
      </c>
      <c r="AP73" s="6">
        <f>ROUND(('WP USD'!AP73/'WP USD'!$C$1+'WP EUR'!AP73/'WP EUR'!$C$1+'WP AZN'!AP73/'WP AZN'!$C$1+GBP!AP70/GBP!$C$1),0)</f>
        <v>0</v>
      </c>
      <c r="AQ73" s="6">
        <f>ROUND(('WP USD'!AQ73/'WP USD'!$C$1+'WP EUR'!AQ73/'WP EUR'!$C$1+'WP AZN'!AQ73/'WP AZN'!$C$1+GBP!AQ70/GBP!$C$1),0)</f>
        <v>0</v>
      </c>
      <c r="AR73" s="6">
        <f>ROUND(('WP USD'!AR73/'WP USD'!$C$1+'WP EUR'!AR73/'WP EUR'!$C$1+'WP AZN'!AR73/'WP AZN'!$C$1+GBP!AR70/GBP!$C$1),0)</f>
        <v>0</v>
      </c>
      <c r="AS73" s="6">
        <f>ROUND(('WP USD'!AS73/'WP USD'!$C$1+'WP EUR'!AS73/'WP EUR'!$C$1+'WP AZN'!AS73/'WP AZN'!$C$1+GBP!AS70/GBP!$C$1),0)</f>
        <v>0</v>
      </c>
      <c r="AT73" s="6">
        <f>ROUND(('WP USD'!AT73/'WP USD'!$C$1+'WP EUR'!AT73/'WP EUR'!$C$1+'WP AZN'!AT73/'WP AZN'!$C$1+GBP!AT70/GBP!$C$1),0)</f>
        <v>0</v>
      </c>
      <c r="AU73" s="6">
        <f>ROUND(('WP USD'!AU73/'WP USD'!$C$1+'WP EUR'!AU73/'WP EUR'!$C$1+'WP AZN'!AU73/'WP AZN'!$C$1+GBP!AU70/GBP!$C$1),0)</f>
        <v>0</v>
      </c>
      <c r="AV73" s="6">
        <f>ROUND(('WP USD'!AV73/'WP USD'!$C$1+'WP EUR'!AV73/'WP EUR'!$C$1+'WP AZN'!AV73/'WP AZN'!$C$1+GBP!AV70/GBP!$C$1),0)</f>
        <v>0</v>
      </c>
      <c r="AW73" s="6">
        <f>ROUND(('WP USD'!AW73/'WP USD'!$C$1+'WP EUR'!AW73/'WP EUR'!$C$1+'WP AZN'!AW73/'WP AZN'!$C$1+GBP!AW70/GBP!$C$1),0)</f>
        <v>0</v>
      </c>
      <c r="AX73" s="6">
        <f>ROUND(('WP USD'!AX73/'WP USD'!$C$1+'WP EUR'!AX73/'WP EUR'!$C$1+'WP AZN'!AX73/'WP AZN'!$C$1+GBP!AX70/GBP!$C$1),0)</f>
        <v>0</v>
      </c>
    </row>
    <row r="74" spans="1:50">
      <c r="C74" s="6">
        <f t="shared" si="16"/>
        <v>0</v>
      </c>
      <c r="E74" s="6">
        <f>ROUND(('WP USD'!E74/'WP USD'!$C$1+'WP EUR'!E74/'WP EUR'!$C$1+'WP AZN'!E74/'WP AZN'!$C$1+GBP!E66/GBP!$C$1),0)</f>
        <v>0</v>
      </c>
      <c r="F74" s="6">
        <f>ROUND(('WP USD'!F74/'WP USD'!$C$1+'WP EUR'!F74/'WP EUR'!$C$1+'WP AZN'!F74/'WP AZN'!$C$1+GBP!F66/GBP!$C$1),0)</f>
        <v>0</v>
      </c>
      <c r="G74" s="6">
        <f>ROUND(('WP USD'!G74/'WP USD'!$C$1+'WP EUR'!G74/'WP EUR'!$C$1+'WP AZN'!G74/'WP AZN'!$C$1+GBP!G66/GBP!$C$1),0)</f>
        <v>0</v>
      </c>
      <c r="H74" s="6">
        <f>ROUND(('WP USD'!H74/'WP USD'!$C$1+'WP EUR'!H74/'WP EUR'!$C$1+'WP AZN'!H74/'WP AZN'!$C$1+GBP!H66/GBP!$C$1),0)</f>
        <v>0</v>
      </c>
      <c r="I74" s="6">
        <f>ROUND(('WP USD'!I74/'WP USD'!$C$1+'WP EUR'!I74/'WP EUR'!$C$1+'WP AZN'!I74/'WP AZN'!$C$1+GBP!I66/GBP!$C$1),0)</f>
        <v>0</v>
      </c>
      <c r="J74" s="6">
        <f>ROUND(('WP USD'!J74/'WP USD'!$C$1+'WP EUR'!J74/'WP EUR'!$C$1+'WP AZN'!J74/'WP AZN'!$C$1+GBP!J66/GBP!$C$1),0)</f>
        <v>0</v>
      </c>
      <c r="K74" s="6">
        <f>ROUND(('WP USD'!K74/'WP USD'!$C$1+'WP EUR'!K74/'WP EUR'!$C$1+'WP AZN'!K74/'WP AZN'!$C$1+GBP!K66/GBP!$C$1),0)</f>
        <v>0</v>
      </c>
      <c r="L74" s="6">
        <f>ROUND(('WP USD'!L74/'WP USD'!$C$1+'WP EUR'!L74/'WP EUR'!$C$1+'WP AZN'!L74/'WP AZN'!$C$1+GBP!L66/GBP!$C$1),0)</f>
        <v>0</v>
      </c>
      <c r="M74" s="6">
        <f>ROUND(('WP USD'!M74/'WP USD'!$C$1+'WP EUR'!M74/'WP EUR'!$C$1+'WP AZN'!M74/'WP AZN'!$C$1+GBP!M66/GBP!$C$1),0)</f>
        <v>0</v>
      </c>
      <c r="N74" s="6">
        <f>ROUND(('WP USD'!N74/'WP USD'!$C$1+'WP EUR'!N74/'WP EUR'!$C$1+'WP AZN'!N74/'WP AZN'!$C$1+GBP!N66/GBP!$C$1),0)</f>
        <v>0</v>
      </c>
      <c r="O74" s="6">
        <f>ROUND(('WP USD'!O74/'WP USD'!$C$1+'WP EUR'!O74/'WP EUR'!$C$1+'WP AZN'!O74/'WP AZN'!$C$1+GBP!O66/GBP!$C$1),0)</f>
        <v>0</v>
      </c>
      <c r="P74" s="6">
        <f>ROUND(('WP USD'!P74/'WP USD'!$C$1+'WP EUR'!P74/'WP EUR'!$C$1+'WP AZN'!P74/'WP AZN'!$C$1+GBP!P66/GBP!$C$1),0)</f>
        <v>0</v>
      </c>
      <c r="Q74" s="6">
        <f>ROUND(('WP USD'!Q74/'WP USD'!$C$1+'WP EUR'!Q74/'WP EUR'!$C$1+'WP AZN'!Q74/'WP AZN'!$C$1+GBP!Q66/GBP!$C$1),0)</f>
        <v>0</v>
      </c>
      <c r="R74" s="6">
        <f>ROUND(('WP USD'!R74/'WP USD'!$C$1+'WP EUR'!R74/'WP EUR'!$C$1+'WP AZN'!R74/'WP AZN'!$C$1+GBP!R66/GBP!$C$1),0)</f>
        <v>0</v>
      </c>
      <c r="S74" s="6">
        <f>ROUND(('WP USD'!S74/'WP USD'!$C$1+'WP EUR'!S74/'WP EUR'!$C$1+'WP AZN'!S74/'WP AZN'!$C$1+GBP!S66/GBP!$C$1),0)</f>
        <v>0</v>
      </c>
      <c r="T74" s="6">
        <f>ROUND(('WP USD'!T74/'WP USD'!$C$1+'WP EUR'!T74/'WP EUR'!$C$1+'WP AZN'!T74/'WP AZN'!$C$1+GBP!T66/GBP!$C$1),0)</f>
        <v>0</v>
      </c>
      <c r="U74" s="6">
        <f>ROUND(('WP USD'!U74/'WP USD'!$C$1+'WP EUR'!U74/'WP EUR'!$C$1+'WP AZN'!U74/'WP AZN'!$C$1+GBP!U66/GBP!$C$1),0)</f>
        <v>0</v>
      </c>
      <c r="V74" s="6">
        <f>ROUND(('WP USD'!V74/'WP USD'!$C$1+'WP EUR'!V74/'WP EUR'!$C$1+'WP AZN'!V74/'WP AZN'!$C$1+GBP!V66/GBP!$C$1),0)</f>
        <v>0</v>
      </c>
      <c r="W74" s="6">
        <f>ROUND(('WP USD'!W74/'WP USD'!$C$1+'WP EUR'!W74/'WP EUR'!$C$1+'WP AZN'!W74/'WP AZN'!$C$1+GBP!W66/GBP!$C$1),0)</f>
        <v>0</v>
      </c>
      <c r="X74" s="6">
        <f>ROUND(('WP USD'!X74/'WP USD'!$C$1+'WP EUR'!X74/'WP EUR'!$C$1+'WP AZN'!X74/'WP AZN'!$C$1+GBP!X66/GBP!$C$1),0)</f>
        <v>0</v>
      </c>
      <c r="Y74" s="6">
        <f>ROUND(('WP USD'!Y74/'WP USD'!$C$1+'WP EUR'!Y74/'WP EUR'!$C$1+'WP AZN'!Y74/'WP AZN'!$C$1+GBP!Y66/GBP!$C$1),0)</f>
        <v>0</v>
      </c>
      <c r="Z74" s="6">
        <f>ROUND(('WP USD'!Z74/'WP USD'!$C$1+'WP EUR'!Z74/'WP EUR'!$C$1+'WP AZN'!Z74/'WP AZN'!$C$1+GBP!Z66/GBP!$C$1),0)</f>
        <v>0</v>
      </c>
      <c r="AA74" s="6">
        <f>ROUND(('WP USD'!AA74/'WP USD'!$C$1+'WP EUR'!AA74/'WP EUR'!$C$1+'WP AZN'!AA74/'WP AZN'!$C$1+GBP!AA66/GBP!$C$1),0)</f>
        <v>0</v>
      </c>
      <c r="AB74" s="6">
        <f>ROUND(('WP USD'!AB74/'WP USD'!$C$1+'WP EUR'!AB74/'WP EUR'!$C$1+'WP AZN'!AB74/'WP AZN'!$C$1+GBP!AB66/GBP!$C$1),0)</f>
        <v>0</v>
      </c>
      <c r="AC74" s="6">
        <f>ROUND(('WP USD'!AC74/'WP USD'!$C$1+'WP EUR'!AC74/'WP EUR'!$C$1+'WP AZN'!AC74/'WP AZN'!$C$1+GBP!AC66/GBP!$C$1),0)</f>
        <v>0</v>
      </c>
      <c r="AD74" s="6">
        <f>ROUND(('WP USD'!AD74/'WP USD'!$C$1+'WP EUR'!AD74/'WP EUR'!$C$1+'WP AZN'!AD74/'WP AZN'!$C$1+GBP!AD66/GBP!$C$1),0)</f>
        <v>0</v>
      </c>
      <c r="AE74" s="6">
        <f>ROUND(('WP USD'!AE74/'WP USD'!$C$1+'WP EUR'!AE74/'WP EUR'!$C$1+'WP AZN'!AE74/'WP AZN'!$C$1+GBP!AE66/GBP!$C$1),0)</f>
        <v>0</v>
      </c>
      <c r="AF74" s="6">
        <f>ROUND(('WP USD'!AF74/'WP USD'!$C$1+'WP EUR'!AF74/'WP EUR'!$C$1+'WP AZN'!AF74/'WP AZN'!$C$1+GBP!AF66/GBP!$C$1),0)</f>
        <v>0</v>
      </c>
      <c r="AG74" s="6">
        <f>ROUND(('WP USD'!AG74/'WP USD'!$C$1+'WP EUR'!AG74/'WP EUR'!$C$1+'WP AZN'!AG74/'WP AZN'!$C$1+GBP!AG66/GBP!$C$1),0)</f>
        <v>0</v>
      </c>
      <c r="AH74" s="6">
        <f>ROUND(('WP USD'!AH74/'WP USD'!$C$1+'WP EUR'!AH74/'WP EUR'!$C$1+'WP AZN'!AH74/'WP AZN'!$C$1+GBP!AH66/GBP!$C$1),0)</f>
        <v>0</v>
      </c>
      <c r="AI74" s="6">
        <f>ROUND(('WP USD'!AI74/'WP USD'!$C$1+'WP EUR'!AI74/'WP EUR'!$C$1+'WP AZN'!AI74/'WP AZN'!$C$1+GBP!AI66/GBP!$C$1),0)</f>
        <v>0</v>
      </c>
      <c r="AJ74" s="6">
        <f>ROUND(('WP USD'!AJ74/'WP USD'!$C$1+'WP EUR'!AJ74/'WP EUR'!$C$1+'WP AZN'!AJ74/'WP AZN'!$C$1+GBP!AJ66/GBP!$C$1),0)</f>
        <v>0</v>
      </c>
      <c r="AK74" s="6">
        <f>ROUND(('WP USD'!AK74/'WP USD'!$C$1+'WP EUR'!AK74/'WP EUR'!$C$1+'WP AZN'!AK74/'WP AZN'!$C$1+GBP!AK66/GBP!$C$1),0)</f>
        <v>0</v>
      </c>
      <c r="AL74" s="6">
        <f>ROUND(('WP USD'!AL74/'WP USD'!$C$1+'WP EUR'!AL74/'WP EUR'!$C$1+'WP AZN'!AL74/'WP AZN'!$C$1+GBP!AL66/GBP!$C$1),0)</f>
        <v>0</v>
      </c>
      <c r="AM74" s="6">
        <f>ROUND(('WP USD'!AM74/'WP USD'!$C$1+'WP EUR'!AM74/'WP EUR'!$C$1+'WP AZN'!AM74/'WP AZN'!$C$1+GBP!AM66/GBP!$C$1),0)</f>
        <v>0</v>
      </c>
      <c r="AN74" s="6">
        <f>ROUND(('WP USD'!AN74/'WP USD'!$C$1+'WP EUR'!AN74/'WP EUR'!$C$1+'WP AZN'!AN74/'WP AZN'!$C$1+GBP!AN66/GBP!$C$1),0)</f>
        <v>0</v>
      </c>
      <c r="AO74" s="6">
        <f>ROUND(('WP USD'!AO74/'WP USD'!$C$1+'WP EUR'!AO74/'WP EUR'!$C$1+'WP AZN'!AO74/'WP AZN'!$C$1+GBP!AO66/GBP!$C$1),0)</f>
        <v>0</v>
      </c>
      <c r="AP74" s="6">
        <f>ROUND(('WP USD'!AP74/'WP USD'!$C$1+'WP EUR'!AP74/'WP EUR'!$C$1+'WP AZN'!AP74/'WP AZN'!$C$1+GBP!AP66/GBP!$C$1),0)</f>
        <v>0</v>
      </c>
      <c r="AQ74" s="6">
        <f>ROUND(('WP USD'!AQ74/'WP USD'!$C$1+'WP EUR'!AQ74/'WP EUR'!$C$1+'WP AZN'!AQ74/'WP AZN'!$C$1+GBP!AQ66/GBP!$C$1),0)</f>
        <v>0</v>
      </c>
      <c r="AR74" s="6">
        <f>ROUND(('WP USD'!AR74/'WP USD'!$C$1+'WP EUR'!AR74/'WP EUR'!$C$1+'WP AZN'!AR74/'WP AZN'!$C$1+GBP!AR66/GBP!$C$1),0)</f>
        <v>0</v>
      </c>
      <c r="AS74" s="6">
        <f>ROUND(('WP USD'!AS74/'WP USD'!$C$1+'WP EUR'!AS74/'WP EUR'!$C$1+'WP AZN'!AS74/'WP AZN'!$C$1+GBP!AS66/GBP!$C$1),0)</f>
        <v>0</v>
      </c>
      <c r="AT74" s="6">
        <f>ROUND(('WP USD'!AT74/'WP USD'!$C$1+'WP EUR'!AT74/'WP EUR'!$C$1+'WP AZN'!AT74/'WP AZN'!$C$1+GBP!AT66/GBP!$C$1),0)</f>
        <v>0</v>
      </c>
      <c r="AU74" s="6">
        <f>ROUND(('WP USD'!AU74/'WP USD'!$C$1+'WP EUR'!AU74/'WP EUR'!$C$1+'WP AZN'!AU74/'WP AZN'!$C$1+GBP!AU66/GBP!$C$1),0)</f>
        <v>0</v>
      </c>
      <c r="AV74" s="6">
        <f>ROUND(('WP USD'!AV74/'WP USD'!$C$1+'WP EUR'!AV74/'WP EUR'!$C$1+'WP AZN'!AV74/'WP AZN'!$C$1+GBP!AV66/GBP!$C$1),0)</f>
        <v>0</v>
      </c>
      <c r="AW74" s="6">
        <f>ROUND(('WP USD'!AW74/'WP USD'!$C$1+'WP EUR'!AW74/'WP EUR'!$C$1+'WP AZN'!AW74/'WP AZN'!$C$1+GBP!AW66/GBP!$C$1),0)</f>
        <v>0</v>
      </c>
      <c r="AX74" s="6">
        <f>ROUND(('WP USD'!AX74/'WP USD'!$C$1+'WP EUR'!AX74/'WP EUR'!$C$1+'WP AZN'!AX74/'WP AZN'!$C$1+GBP!AX66/GBP!$C$1),0)</f>
        <v>0</v>
      </c>
    </row>
    <row r="75" spans="1:50">
      <c r="A75" s="140" t="s">
        <v>20</v>
      </c>
      <c r="C75" s="6">
        <f t="shared" si="16"/>
        <v>0</v>
      </c>
      <c r="E75" s="6">
        <f>ROUND(('WP USD'!E75/'WP USD'!$C$1+'WP EUR'!E75/'WP EUR'!$C$1+'WP AZN'!E75/'WP AZN'!$C$1+GBP!E67/GBP!$C$1),0)</f>
        <v>0</v>
      </c>
      <c r="F75" s="6">
        <f>ROUND(('WP USD'!F75/'WP USD'!$C$1+'WP EUR'!F75/'WP EUR'!$C$1+'WP AZN'!F75/'WP AZN'!$C$1+GBP!F67/GBP!$C$1),0)</f>
        <v>0</v>
      </c>
      <c r="G75" s="6">
        <f>ROUND(('WP USD'!G75/'WP USD'!$C$1+'WP EUR'!G75/'WP EUR'!$C$1+'WP AZN'!G75/'WP AZN'!$C$1+GBP!G67/GBP!$C$1),0)</f>
        <v>0</v>
      </c>
      <c r="H75" s="6">
        <f>ROUND(('WP USD'!H75/'WP USD'!$C$1+'WP EUR'!H75/'WP EUR'!$C$1+'WP AZN'!H75/'WP AZN'!$C$1+GBP!H67/GBP!$C$1),0)</f>
        <v>0</v>
      </c>
      <c r="I75" s="6">
        <f>ROUND(('WP USD'!I75/'WP USD'!$C$1+'WP EUR'!I75/'WP EUR'!$C$1+'WP AZN'!I75/'WP AZN'!$C$1+GBP!I67/GBP!$C$1),0)</f>
        <v>0</v>
      </c>
      <c r="J75" s="6">
        <f>ROUND(('WP USD'!J75/'WP USD'!$C$1+'WP EUR'!J75/'WP EUR'!$C$1+'WP AZN'!J75/'WP AZN'!$C$1+GBP!J67/GBP!$C$1),0)</f>
        <v>0</v>
      </c>
      <c r="K75" s="6">
        <f>ROUND(('WP USD'!K75/'WP USD'!$C$1+'WP EUR'!K75/'WP EUR'!$C$1+'WP AZN'!K75/'WP AZN'!$C$1+GBP!K67/GBP!$C$1),0)</f>
        <v>0</v>
      </c>
      <c r="L75" s="6">
        <f>ROUND(('WP USD'!L75/'WP USD'!$C$1+'WP EUR'!L75/'WP EUR'!$C$1+'WP AZN'!L75/'WP AZN'!$C$1+GBP!L67/GBP!$C$1),0)</f>
        <v>0</v>
      </c>
      <c r="M75" s="6">
        <f>ROUND(('WP USD'!M75/'WP USD'!$C$1+'WP EUR'!M75/'WP EUR'!$C$1+'WP AZN'!M75/'WP AZN'!$C$1+GBP!M67/GBP!$C$1),0)</f>
        <v>0</v>
      </c>
      <c r="N75" s="6">
        <f>ROUND(('WP USD'!N75/'WP USD'!$C$1+'WP EUR'!N75/'WP EUR'!$C$1+'WP AZN'!N75/'WP AZN'!$C$1+GBP!N67/GBP!$C$1),0)</f>
        <v>0</v>
      </c>
      <c r="O75" s="6">
        <f>ROUND(('WP USD'!O75/'WP USD'!$C$1+'WP EUR'!O75/'WP EUR'!$C$1+'WP AZN'!O75/'WP AZN'!$C$1+GBP!O67/GBP!$C$1),0)</f>
        <v>0</v>
      </c>
      <c r="P75" s="6">
        <f>ROUND(('WP USD'!P75/'WP USD'!$C$1+'WP EUR'!P75/'WP EUR'!$C$1+'WP AZN'!P75/'WP AZN'!$C$1+GBP!P67/GBP!$C$1),0)</f>
        <v>0</v>
      </c>
      <c r="Q75" s="6">
        <f>ROUND(('WP USD'!Q75/'WP USD'!$C$1+'WP EUR'!Q75/'WP EUR'!$C$1+'WP AZN'!Q75/'WP AZN'!$C$1+GBP!Q67/GBP!$C$1),0)</f>
        <v>0</v>
      </c>
      <c r="R75" s="6">
        <f>ROUND(('WP USD'!R75/'WP USD'!$C$1+'WP EUR'!R75/'WP EUR'!$C$1+'WP AZN'!R75/'WP AZN'!$C$1+GBP!R67/GBP!$C$1),0)</f>
        <v>0</v>
      </c>
      <c r="S75" s="6">
        <f>ROUND(('WP USD'!S75/'WP USD'!$C$1+'WP EUR'!S75/'WP EUR'!$C$1+'WP AZN'!S75/'WP AZN'!$C$1+GBP!S67/GBP!$C$1),0)</f>
        <v>0</v>
      </c>
      <c r="T75" s="6">
        <f>ROUND(('WP USD'!T75/'WP USD'!$C$1+'WP EUR'!T75/'WP EUR'!$C$1+'WP AZN'!T75/'WP AZN'!$C$1+GBP!T67/GBP!$C$1),0)</f>
        <v>0</v>
      </c>
      <c r="U75" s="6">
        <f>ROUND(('WP USD'!U75/'WP USD'!$C$1+'WP EUR'!U75/'WP EUR'!$C$1+'WP AZN'!U75/'WP AZN'!$C$1+GBP!U67/GBP!$C$1),0)</f>
        <v>0</v>
      </c>
      <c r="V75" s="6">
        <f>ROUND(('WP USD'!V75/'WP USD'!$C$1+'WP EUR'!V75/'WP EUR'!$C$1+'WP AZN'!V75/'WP AZN'!$C$1+GBP!V67/GBP!$C$1),0)</f>
        <v>0</v>
      </c>
      <c r="W75" s="6">
        <f>ROUND(('WP USD'!W75/'WP USD'!$C$1+'WP EUR'!W75/'WP EUR'!$C$1+'WP AZN'!W75/'WP AZN'!$C$1+GBP!W67/GBP!$C$1),0)</f>
        <v>0</v>
      </c>
      <c r="X75" s="6">
        <f>ROUND(('WP USD'!X75/'WP USD'!$C$1+'WP EUR'!X75/'WP EUR'!$C$1+'WP AZN'!X75/'WP AZN'!$C$1+GBP!X67/GBP!$C$1),0)</f>
        <v>0</v>
      </c>
      <c r="Y75" s="6">
        <f>ROUND(('WP USD'!Y75/'WP USD'!$C$1+'WP EUR'!Y75/'WP EUR'!$C$1+'WP AZN'!Y75/'WP AZN'!$C$1+GBP!Y67/GBP!$C$1),0)</f>
        <v>0</v>
      </c>
      <c r="Z75" s="6">
        <f>ROUND(('WP USD'!Z75/'WP USD'!$C$1+'WP EUR'!Z75/'WP EUR'!$C$1+'WP AZN'!Z75/'WP AZN'!$C$1+GBP!Z67/GBP!$C$1),0)</f>
        <v>0</v>
      </c>
      <c r="AA75" s="6">
        <f>ROUND(('WP USD'!AA75/'WP USD'!$C$1+'WP EUR'!AA75/'WP EUR'!$C$1+'WP AZN'!AA75/'WP AZN'!$C$1+GBP!AA67/GBP!$C$1),0)</f>
        <v>0</v>
      </c>
      <c r="AB75" s="6">
        <f>ROUND(('WP USD'!AB75/'WP USD'!$C$1+'WP EUR'!AB75/'WP EUR'!$C$1+'WP AZN'!AB75/'WP AZN'!$C$1+GBP!AB67/GBP!$C$1),0)</f>
        <v>0</v>
      </c>
      <c r="AC75" s="6">
        <f>ROUND(('WP USD'!AC75/'WP USD'!$C$1+'WP EUR'!AC75/'WP EUR'!$C$1+'WP AZN'!AC75/'WP AZN'!$C$1+GBP!AC67/GBP!$C$1),0)</f>
        <v>0</v>
      </c>
      <c r="AD75" s="6">
        <f>ROUND(('WP USD'!AD75/'WP USD'!$C$1+'WP EUR'!AD75/'WP EUR'!$C$1+'WP AZN'!AD75/'WP AZN'!$C$1+GBP!AD67/GBP!$C$1),0)</f>
        <v>0</v>
      </c>
      <c r="AE75" s="6">
        <f>ROUND(('WP USD'!AE75/'WP USD'!$C$1+'WP EUR'!AE75/'WP EUR'!$C$1+'WP AZN'!AE75/'WP AZN'!$C$1+GBP!AE67/GBP!$C$1),0)</f>
        <v>0</v>
      </c>
      <c r="AF75" s="6">
        <f>ROUND(('WP USD'!AF75/'WP USD'!$C$1+'WP EUR'!AF75/'WP EUR'!$C$1+'WP AZN'!AF75/'WP AZN'!$C$1+GBP!AF67/GBP!$C$1),0)</f>
        <v>0</v>
      </c>
      <c r="AG75" s="6">
        <f>ROUND(('WP USD'!AG75/'WP USD'!$C$1+'WP EUR'!AG75/'WP EUR'!$C$1+'WP AZN'!AG75/'WP AZN'!$C$1+GBP!AG67/GBP!$C$1),0)</f>
        <v>0</v>
      </c>
      <c r="AH75" s="6">
        <f>ROUND(('WP USD'!AH75/'WP USD'!$C$1+'WP EUR'!AH75/'WP EUR'!$C$1+'WP AZN'!AH75/'WP AZN'!$C$1+GBP!AH67/GBP!$C$1),0)</f>
        <v>0</v>
      </c>
      <c r="AI75" s="6">
        <f>ROUND(('WP USD'!AI75/'WP USD'!$C$1+'WP EUR'!AI75/'WP EUR'!$C$1+'WP AZN'!AI75/'WP AZN'!$C$1+GBP!AI67/GBP!$C$1),0)</f>
        <v>0</v>
      </c>
      <c r="AJ75" s="6">
        <f>ROUND(('WP USD'!AJ75/'WP USD'!$C$1+'WP EUR'!AJ75/'WP EUR'!$C$1+'WP AZN'!AJ75/'WP AZN'!$C$1+GBP!AJ67/GBP!$C$1),0)</f>
        <v>0</v>
      </c>
      <c r="AK75" s="6">
        <f>ROUND(('WP USD'!AK75/'WP USD'!$C$1+'WP EUR'!AK75/'WP EUR'!$C$1+'WP AZN'!AK75/'WP AZN'!$C$1+GBP!AK67/GBP!$C$1),0)</f>
        <v>0</v>
      </c>
      <c r="AL75" s="6">
        <f>ROUND(('WP USD'!AL75/'WP USD'!$C$1+'WP EUR'!AL75/'WP EUR'!$C$1+'WP AZN'!AL75/'WP AZN'!$C$1+GBP!AL67/GBP!$C$1),0)</f>
        <v>0</v>
      </c>
      <c r="AM75" s="6">
        <f>ROUND(('WP USD'!AM75/'WP USD'!$C$1+'WP EUR'!AM75/'WP EUR'!$C$1+'WP AZN'!AM75/'WP AZN'!$C$1+GBP!AM67/GBP!$C$1),0)</f>
        <v>0</v>
      </c>
      <c r="AN75" s="6">
        <f>ROUND(('WP USD'!AN75/'WP USD'!$C$1+'WP EUR'!AN75/'WP EUR'!$C$1+'WP AZN'!AN75/'WP AZN'!$C$1+GBP!AN67/GBP!$C$1),0)</f>
        <v>0</v>
      </c>
      <c r="AO75" s="6">
        <f>ROUND(('WP USD'!AO75/'WP USD'!$C$1+'WP EUR'!AO75/'WP EUR'!$C$1+'WP AZN'!AO75/'WP AZN'!$C$1+GBP!AO67/GBP!$C$1),0)</f>
        <v>0</v>
      </c>
      <c r="AP75" s="6">
        <f>ROUND(('WP USD'!AP75/'WP USD'!$C$1+'WP EUR'!AP75/'WP EUR'!$C$1+'WP AZN'!AP75/'WP AZN'!$C$1+GBP!AP67/GBP!$C$1),0)</f>
        <v>0</v>
      </c>
      <c r="AQ75" s="6">
        <f>ROUND(('WP USD'!AQ75/'WP USD'!$C$1+'WP EUR'!AQ75/'WP EUR'!$C$1+'WP AZN'!AQ75/'WP AZN'!$C$1+GBP!AQ67/GBP!$C$1),0)</f>
        <v>0</v>
      </c>
      <c r="AR75" s="6">
        <f>ROUND(('WP USD'!AR75/'WP USD'!$C$1+'WP EUR'!AR75/'WP EUR'!$C$1+'WP AZN'!AR75/'WP AZN'!$C$1+GBP!AR67/GBP!$C$1),0)</f>
        <v>0</v>
      </c>
      <c r="AS75" s="6">
        <f>ROUND(('WP USD'!AS75/'WP USD'!$C$1+'WP EUR'!AS75/'WP EUR'!$C$1+'WP AZN'!AS75/'WP AZN'!$C$1+GBP!AS67/GBP!$C$1),0)</f>
        <v>0</v>
      </c>
      <c r="AT75" s="6">
        <f>ROUND(('WP USD'!AT75/'WP USD'!$C$1+'WP EUR'!AT75/'WP EUR'!$C$1+'WP AZN'!AT75/'WP AZN'!$C$1+GBP!AT67/GBP!$C$1),0)</f>
        <v>0</v>
      </c>
      <c r="AU75" s="6">
        <f>ROUND(('WP USD'!AU75/'WP USD'!$C$1+'WP EUR'!AU75/'WP EUR'!$C$1+'WP AZN'!AU75/'WP AZN'!$C$1+GBP!AU67/GBP!$C$1),0)</f>
        <v>0</v>
      </c>
      <c r="AV75" s="6">
        <f>ROUND(('WP USD'!AV75/'WP USD'!$C$1+'WP EUR'!AV75/'WP EUR'!$C$1+'WP AZN'!AV75/'WP AZN'!$C$1+GBP!AV67/GBP!$C$1),0)</f>
        <v>0</v>
      </c>
      <c r="AW75" s="6">
        <f>ROUND(('WP USD'!AW75/'WP USD'!$C$1+'WP EUR'!AW75/'WP EUR'!$C$1+'WP AZN'!AW75/'WP AZN'!$C$1+GBP!AW67/GBP!$C$1),0)</f>
        <v>0</v>
      </c>
      <c r="AX75" s="6">
        <f>ROUND(('WP USD'!AX75/'WP USD'!$C$1+'WP EUR'!AX75/'WP EUR'!$C$1+'WP AZN'!AX75/'WP AZN'!$C$1+GBP!AX67/GBP!$C$1),0)</f>
        <v>0</v>
      </c>
    </row>
    <row r="76" spans="1:50">
      <c r="A76" s="131" t="s">
        <v>22</v>
      </c>
      <c r="B76" s="6">
        <f>E76+G76+I76+K76+M76+O76+Q76+S76+U76+W76</f>
        <v>0</v>
      </c>
      <c r="C76" s="6">
        <f t="shared" si="16"/>
        <v>0</v>
      </c>
      <c r="E76" s="6">
        <f>ROUND(('WP USD'!E76/'WP USD'!$C$1+'WP EUR'!E76/'WP EUR'!$C$1+'WP AZN'!E76/'WP AZN'!$C$1+GBP!E68/GBP!$C$1),0)</f>
        <v>0</v>
      </c>
      <c r="F76" s="6">
        <f>ROUND(('WP USD'!F76/'WP USD'!$C$1+'WP EUR'!F76/'WP EUR'!$C$1+'WP AZN'!F76/'WP AZN'!$C$1+GBP!F68/GBP!$C$1),0)</f>
        <v>0</v>
      </c>
      <c r="G76" s="6">
        <f>ROUND(('WP USD'!G76/'WP USD'!$C$1+'WP EUR'!G76/'WP EUR'!$C$1+'WP AZN'!G76/'WP AZN'!$C$1+GBP!G68/GBP!$C$1),0)</f>
        <v>0</v>
      </c>
      <c r="H76" s="6">
        <f>ROUND(('WP USD'!H76/'WP USD'!$C$1+'WP EUR'!H76/'WP EUR'!$C$1+'WP AZN'!H76/'WP AZN'!$C$1+GBP!H68/GBP!$C$1),0)</f>
        <v>0</v>
      </c>
      <c r="I76" s="6">
        <f>ROUND(('WP USD'!I76/'WP USD'!$C$1+'WP EUR'!I76/'WP EUR'!$C$1+'WP AZN'!I76/'WP AZN'!$C$1+GBP!I68/GBP!$C$1),0)</f>
        <v>0</v>
      </c>
      <c r="J76" s="6">
        <f>ROUND(('WP USD'!J76/'WP USD'!$C$1+'WP EUR'!J76/'WP EUR'!$C$1+'WP AZN'!J76/'WP AZN'!$C$1+GBP!J68/GBP!$C$1),0)</f>
        <v>0</v>
      </c>
      <c r="K76" s="6">
        <f>ROUND(('WP USD'!K76/'WP USD'!$C$1+'WP EUR'!K76/'WP EUR'!$C$1+'WP AZN'!K76/'WP AZN'!$C$1+GBP!K68/GBP!$C$1),0)</f>
        <v>0</v>
      </c>
      <c r="L76" s="6">
        <f>ROUND(('WP USD'!L76/'WP USD'!$C$1+'WP EUR'!L76/'WP EUR'!$C$1+'WP AZN'!L76/'WP AZN'!$C$1+GBP!L68/GBP!$C$1),0)</f>
        <v>0</v>
      </c>
      <c r="M76" s="6">
        <f>ROUND(('WP USD'!M76/'WP USD'!$C$1+'WP EUR'!M76/'WP EUR'!$C$1+'WP AZN'!M76/'WP AZN'!$C$1+GBP!M68/GBP!$C$1),0)</f>
        <v>0</v>
      </c>
      <c r="N76" s="6">
        <f>ROUND(('WP USD'!N76/'WP USD'!$C$1+'WP EUR'!N76/'WP EUR'!$C$1+'WP AZN'!N76/'WP AZN'!$C$1+GBP!N68/GBP!$C$1),0)</f>
        <v>0</v>
      </c>
      <c r="O76" s="6">
        <f>ROUND(('WP USD'!O76/'WP USD'!$C$1+'WP EUR'!O76/'WP EUR'!$C$1+'WP AZN'!O76/'WP AZN'!$C$1+GBP!O68/GBP!$C$1),0)</f>
        <v>0</v>
      </c>
      <c r="P76" s="6">
        <f>ROUND(('WP USD'!P76/'WP USD'!$C$1+'WP EUR'!P76/'WP EUR'!$C$1+'WP AZN'!P76/'WP AZN'!$C$1+GBP!P68/GBP!$C$1),0)</f>
        <v>0</v>
      </c>
      <c r="Q76" s="6">
        <f>ROUND(('WP USD'!Q76/'WP USD'!$C$1+'WP EUR'!Q76/'WP EUR'!$C$1+'WP AZN'!Q76/'WP AZN'!$C$1+GBP!Q68/GBP!$C$1),0)</f>
        <v>0</v>
      </c>
      <c r="R76" s="6">
        <f>ROUND(('WP USD'!R76/'WP USD'!$C$1+'WP EUR'!R76/'WP EUR'!$C$1+'WP AZN'!R76/'WP AZN'!$C$1+GBP!R68/GBP!$C$1),0)</f>
        <v>0</v>
      </c>
      <c r="S76" s="6">
        <f>ROUND(('WP USD'!S76/'WP USD'!$C$1+'WP EUR'!S76/'WP EUR'!$C$1+'WP AZN'!S76/'WP AZN'!$C$1+GBP!S68/GBP!$C$1),0)</f>
        <v>0</v>
      </c>
      <c r="T76" s="6">
        <f>ROUND(('WP USD'!T76/'WP USD'!$C$1+'WP EUR'!T76/'WP EUR'!$C$1+'WP AZN'!T76/'WP AZN'!$C$1+GBP!T68/GBP!$C$1),0)</f>
        <v>0</v>
      </c>
      <c r="U76" s="6">
        <f>ROUND(('WP USD'!U76/'WP USD'!$C$1+'WP EUR'!U76/'WP EUR'!$C$1+'WP AZN'!U76/'WP AZN'!$C$1+GBP!U68/GBP!$C$1),0)</f>
        <v>0</v>
      </c>
      <c r="V76" s="6">
        <f>ROUND(('WP USD'!V76/'WP USD'!$C$1+'WP EUR'!V76/'WP EUR'!$C$1+'WP AZN'!V76/'WP AZN'!$C$1+GBP!V68/GBP!$C$1),0)</f>
        <v>0</v>
      </c>
      <c r="W76" s="6">
        <f>ROUND(('WP USD'!W76/'WP USD'!$C$1+'WP EUR'!W76/'WP EUR'!$C$1+'WP AZN'!W76/'WP AZN'!$C$1+GBP!W68/GBP!$C$1),0)</f>
        <v>0</v>
      </c>
      <c r="X76" s="6">
        <f>ROUND(('WP USD'!X76/'WP USD'!$C$1+'WP EUR'!X76/'WP EUR'!$C$1+'WP AZN'!X76/'WP AZN'!$C$1+GBP!X68/GBP!$C$1),0)</f>
        <v>0</v>
      </c>
      <c r="Y76" s="6">
        <f>ROUND(('WP USD'!Y76/'WP USD'!$C$1+'WP EUR'!Y76/'WP EUR'!$C$1+'WP AZN'!Y76/'WP AZN'!$C$1+GBP!Y68/GBP!$C$1),0)</f>
        <v>0</v>
      </c>
      <c r="Z76" s="6">
        <f>ROUND(('WP USD'!Z76/'WP USD'!$C$1+'WP EUR'!Z76/'WP EUR'!$C$1+'WP AZN'!Z76/'WP AZN'!$C$1+GBP!Z68/GBP!$C$1),0)</f>
        <v>0</v>
      </c>
      <c r="AA76" s="6">
        <f>ROUND(('WP USD'!AA76/'WP USD'!$C$1+'WP EUR'!AA76/'WP EUR'!$C$1+'WP AZN'!AA76/'WP AZN'!$C$1+GBP!AA68/GBP!$C$1),0)</f>
        <v>0</v>
      </c>
      <c r="AB76" s="6">
        <f>ROUND(('WP USD'!AB76/'WP USD'!$C$1+'WP EUR'!AB76/'WP EUR'!$C$1+'WP AZN'!AB76/'WP AZN'!$C$1+GBP!AB68/GBP!$C$1),0)</f>
        <v>0</v>
      </c>
      <c r="AC76" s="6">
        <f>ROUND(('WP USD'!AC76/'WP USD'!$C$1+'WP EUR'!AC76/'WP EUR'!$C$1+'WP AZN'!AC76/'WP AZN'!$C$1+GBP!AC68/GBP!$C$1),0)</f>
        <v>0</v>
      </c>
      <c r="AD76" s="6">
        <f>ROUND(('WP USD'!AD76/'WP USD'!$C$1+'WP EUR'!AD76/'WP EUR'!$C$1+'WP AZN'!AD76/'WP AZN'!$C$1+GBP!AD68/GBP!$C$1),0)</f>
        <v>0</v>
      </c>
      <c r="AE76" s="6">
        <f>ROUND(('WP USD'!AE76/'WP USD'!$C$1+'WP EUR'!AE76/'WP EUR'!$C$1+'WP AZN'!AE76/'WP AZN'!$C$1+GBP!AE68/GBP!$C$1),0)</f>
        <v>0</v>
      </c>
      <c r="AF76" s="6">
        <f>ROUND(('WP USD'!AF76/'WP USD'!$C$1+'WP EUR'!AF76/'WP EUR'!$C$1+'WP AZN'!AF76/'WP AZN'!$C$1+GBP!AF68/GBP!$C$1),0)</f>
        <v>0</v>
      </c>
      <c r="AG76" s="6">
        <f>ROUND(('WP USD'!AG76/'WP USD'!$C$1+'WP EUR'!AG76/'WP EUR'!$C$1+'WP AZN'!AG76/'WP AZN'!$C$1+GBP!AG68/GBP!$C$1),0)</f>
        <v>0</v>
      </c>
      <c r="AH76" s="6">
        <f>ROUND(('WP USD'!AH76/'WP USD'!$C$1+'WP EUR'!AH76/'WP EUR'!$C$1+'WP AZN'!AH76/'WP AZN'!$C$1+GBP!AH68/GBP!$C$1),0)</f>
        <v>0</v>
      </c>
      <c r="AI76" s="6">
        <f>ROUND(('WP USD'!AI76/'WP USD'!$C$1+'WP EUR'!AI76/'WP EUR'!$C$1+'WP AZN'!AI76/'WP AZN'!$C$1+GBP!AI68/GBP!$C$1),0)</f>
        <v>0</v>
      </c>
      <c r="AJ76" s="6">
        <f>ROUND(('WP USD'!AJ76/'WP USD'!$C$1+'WP EUR'!AJ76/'WP EUR'!$C$1+'WP AZN'!AJ76/'WP AZN'!$C$1+GBP!AJ68/GBP!$C$1),0)</f>
        <v>0</v>
      </c>
      <c r="AK76" s="6">
        <f>ROUND(('WP USD'!AK76/'WP USD'!$C$1+'WP EUR'!AK76/'WP EUR'!$C$1+'WP AZN'!AK76/'WP AZN'!$C$1+GBP!AK68/GBP!$C$1),0)</f>
        <v>0</v>
      </c>
      <c r="AL76" s="6">
        <f>ROUND(('WP USD'!AL76/'WP USD'!$C$1+'WP EUR'!AL76/'WP EUR'!$C$1+'WP AZN'!AL76/'WP AZN'!$C$1+GBP!AL68/GBP!$C$1),0)</f>
        <v>0</v>
      </c>
      <c r="AM76" s="6">
        <f>ROUND(('WP USD'!AM76/'WP USD'!$C$1+'WP EUR'!AM76/'WP EUR'!$C$1+'WP AZN'!AM76/'WP AZN'!$C$1+GBP!AM68/GBP!$C$1),0)</f>
        <v>0</v>
      </c>
      <c r="AN76" s="6">
        <f>ROUND(('WP USD'!AN76/'WP USD'!$C$1+'WP EUR'!AN76/'WP EUR'!$C$1+'WP AZN'!AN76/'WP AZN'!$C$1+GBP!AN68/GBP!$C$1),0)</f>
        <v>0</v>
      </c>
      <c r="AO76" s="6">
        <f>ROUND(('WP USD'!AO76/'WP USD'!$C$1+'WP EUR'!AO76/'WP EUR'!$C$1+'WP AZN'!AO76/'WP AZN'!$C$1+GBP!AO68/GBP!$C$1),0)</f>
        <v>0</v>
      </c>
      <c r="AP76" s="6">
        <f>ROUND(('WP USD'!AP76/'WP USD'!$C$1+'WP EUR'!AP76/'WP EUR'!$C$1+'WP AZN'!AP76/'WP AZN'!$C$1+GBP!AP68/GBP!$C$1),0)</f>
        <v>0</v>
      </c>
      <c r="AQ76" s="6">
        <f>ROUND(('WP USD'!AQ76/'WP USD'!$C$1+'WP EUR'!AQ76/'WP EUR'!$C$1+'WP AZN'!AQ76/'WP AZN'!$C$1+GBP!AQ68/GBP!$C$1),0)</f>
        <v>0</v>
      </c>
      <c r="AR76" s="6">
        <f>ROUND(('WP USD'!AR76/'WP USD'!$C$1+'WP EUR'!AR76/'WP EUR'!$C$1+'WP AZN'!AR76/'WP AZN'!$C$1+GBP!AR68/GBP!$C$1),0)</f>
        <v>0</v>
      </c>
      <c r="AS76" s="6">
        <f>ROUND(('WP USD'!AS76/'WP USD'!$C$1+'WP EUR'!AS76/'WP EUR'!$C$1+'WP AZN'!AS76/'WP AZN'!$C$1+GBP!AS68/GBP!$C$1),0)</f>
        <v>0</v>
      </c>
      <c r="AT76" s="6">
        <f>ROUND(('WP USD'!AT76/'WP USD'!$C$1+'WP EUR'!AT76/'WP EUR'!$C$1+'WP AZN'!AT76/'WP AZN'!$C$1+GBP!AT68/GBP!$C$1),0)</f>
        <v>0</v>
      </c>
      <c r="AU76" s="6">
        <f>ROUND(('WP USD'!AU76/'WP USD'!$C$1+'WP EUR'!AU76/'WP EUR'!$C$1+'WP AZN'!AU76/'WP AZN'!$C$1+GBP!AU68/GBP!$C$1),0)</f>
        <v>0</v>
      </c>
      <c r="AV76" s="6">
        <f>ROUND(('WP USD'!AV76/'WP USD'!$C$1+'WP EUR'!AV76/'WP EUR'!$C$1+'WP AZN'!AV76/'WP AZN'!$C$1+GBP!AV68/GBP!$C$1),0)</f>
        <v>0</v>
      </c>
      <c r="AW76" s="6">
        <f>ROUND(('WP USD'!AW76/'WP USD'!$C$1+'WP EUR'!AW76/'WP EUR'!$C$1+'WP AZN'!AW76/'WP AZN'!$C$1+GBP!AW68/GBP!$C$1),0)</f>
        <v>0</v>
      </c>
      <c r="AX76" s="6">
        <f>ROUND(('WP USD'!AX76/'WP USD'!$C$1+'WP EUR'!AX76/'WP EUR'!$C$1+'WP AZN'!AX76/'WP AZN'!$C$1+GBP!AX68/GBP!$C$1),0)</f>
        <v>0</v>
      </c>
    </row>
    <row r="77" spans="1:50">
      <c r="C77" s="6">
        <f t="shared" si="16"/>
        <v>0</v>
      </c>
      <c r="E77" s="6">
        <f>ROUND(('WP USD'!E77/'WP USD'!$C$1+'WP EUR'!E77/'WP EUR'!$C$1+'WP AZN'!E77/'WP AZN'!$C$1+GBP!E69/GBP!$C$1),0)</f>
        <v>0</v>
      </c>
      <c r="F77" s="6">
        <f>ROUND(('WP USD'!F77/'WP USD'!$C$1+'WP EUR'!F77/'WP EUR'!$C$1+'WP AZN'!F77/'WP AZN'!$C$1+GBP!F69/GBP!$C$1),0)</f>
        <v>0</v>
      </c>
      <c r="G77" s="6">
        <f>ROUND(('WP USD'!G77/'WP USD'!$C$1+'WP EUR'!G77/'WP EUR'!$C$1+'WP AZN'!G77/'WP AZN'!$C$1+GBP!G69/GBP!$C$1),0)</f>
        <v>0</v>
      </c>
      <c r="H77" s="6">
        <f>ROUND(('WP USD'!H77/'WP USD'!$C$1+'WP EUR'!H77/'WP EUR'!$C$1+'WP AZN'!H77/'WP AZN'!$C$1+GBP!H69/GBP!$C$1),0)</f>
        <v>0</v>
      </c>
      <c r="I77" s="6">
        <f>ROUND(('WP USD'!I77/'WP USD'!$C$1+'WP EUR'!I77/'WP EUR'!$C$1+'WP AZN'!I77/'WP AZN'!$C$1+GBP!I69/GBP!$C$1),0)</f>
        <v>0</v>
      </c>
      <c r="J77" s="6">
        <f>ROUND(('WP USD'!J77/'WP USD'!$C$1+'WP EUR'!J77/'WP EUR'!$C$1+'WP AZN'!J77/'WP AZN'!$C$1+GBP!J69/GBP!$C$1),0)</f>
        <v>0</v>
      </c>
      <c r="K77" s="6">
        <f>ROUND(('WP USD'!K77/'WP USD'!$C$1+'WP EUR'!K77/'WP EUR'!$C$1+'WP AZN'!K77/'WP AZN'!$C$1+GBP!K69/GBP!$C$1),0)</f>
        <v>0</v>
      </c>
      <c r="L77" s="6">
        <f>ROUND(('WP USD'!L77/'WP USD'!$C$1+'WP EUR'!L77/'WP EUR'!$C$1+'WP AZN'!L77/'WP AZN'!$C$1+GBP!L69/GBP!$C$1),0)</f>
        <v>0</v>
      </c>
      <c r="M77" s="6">
        <f>ROUND(('WP USD'!M77/'WP USD'!$C$1+'WP EUR'!M77/'WP EUR'!$C$1+'WP AZN'!M77/'WP AZN'!$C$1+GBP!M69/GBP!$C$1),0)</f>
        <v>0</v>
      </c>
      <c r="N77" s="6">
        <f>ROUND(('WP USD'!N77/'WP USD'!$C$1+'WP EUR'!N77/'WP EUR'!$C$1+'WP AZN'!N77/'WP AZN'!$C$1+GBP!N69/GBP!$C$1),0)</f>
        <v>0</v>
      </c>
      <c r="O77" s="6">
        <f>ROUND(('WP USD'!O77/'WP USD'!$C$1+'WP EUR'!O77/'WP EUR'!$C$1+'WP AZN'!O77/'WP AZN'!$C$1+GBP!O69/GBP!$C$1),0)</f>
        <v>0</v>
      </c>
      <c r="P77" s="6">
        <f>ROUND(('WP USD'!P77/'WP USD'!$C$1+'WP EUR'!P77/'WP EUR'!$C$1+'WP AZN'!P77/'WP AZN'!$C$1+GBP!P69/GBP!$C$1),0)</f>
        <v>0</v>
      </c>
      <c r="Q77" s="6">
        <f>ROUND(('WP USD'!Q77/'WP USD'!$C$1+'WP EUR'!Q77/'WP EUR'!$C$1+'WP AZN'!Q77/'WP AZN'!$C$1+GBP!Q69/GBP!$C$1),0)</f>
        <v>0</v>
      </c>
      <c r="R77" s="6">
        <f>ROUND(('WP USD'!R77/'WP USD'!$C$1+'WP EUR'!R77/'WP EUR'!$C$1+'WP AZN'!R77/'WP AZN'!$C$1+GBP!R69/GBP!$C$1),0)</f>
        <v>0</v>
      </c>
      <c r="S77" s="6">
        <f>ROUND(('WP USD'!S77/'WP USD'!$C$1+'WP EUR'!S77/'WP EUR'!$C$1+'WP AZN'!S77/'WP AZN'!$C$1+GBP!S69/GBP!$C$1),0)</f>
        <v>0</v>
      </c>
      <c r="T77" s="6">
        <f>ROUND(('WP USD'!T77/'WP USD'!$C$1+'WP EUR'!T77/'WP EUR'!$C$1+'WP AZN'!T77/'WP AZN'!$C$1+GBP!T69/GBP!$C$1),0)</f>
        <v>0</v>
      </c>
      <c r="U77" s="6">
        <f>ROUND(('WP USD'!U77/'WP USD'!$C$1+'WP EUR'!U77/'WP EUR'!$C$1+'WP AZN'!U77/'WP AZN'!$C$1+GBP!U69/GBP!$C$1),0)</f>
        <v>0</v>
      </c>
      <c r="V77" s="6">
        <f>ROUND(('WP USD'!V77/'WP USD'!$C$1+'WP EUR'!V77/'WP EUR'!$C$1+'WP AZN'!V77/'WP AZN'!$C$1+GBP!V69/GBP!$C$1),0)</f>
        <v>0</v>
      </c>
      <c r="W77" s="6">
        <f>ROUND(('WP USD'!W77/'WP USD'!$C$1+'WP EUR'!W77/'WP EUR'!$C$1+'WP AZN'!W77/'WP AZN'!$C$1+GBP!W69/GBP!$C$1),0)</f>
        <v>0</v>
      </c>
      <c r="X77" s="6">
        <f>ROUND(('WP USD'!X77/'WP USD'!$C$1+'WP EUR'!X77/'WP EUR'!$C$1+'WP AZN'!X77/'WP AZN'!$C$1+GBP!X69/GBP!$C$1),0)</f>
        <v>0</v>
      </c>
      <c r="Y77" s="6">
        <f>ROUND(('WP USD'!Y77/'WP USD'!$C$1+'WP EUR'!Y77/'WP EUR'!$C$1+'WP AZN'!Y77/'WP AZN'!$C$1+GBP!Y69/GBP!$C$1),0)</f>
        <v>0</v>
      </c>
      <c r="Z77" s="6">
        <f>ROUND(('WP USD'!Z77/'WP USD'!$C$1+'WP EUR'!Z77/'WP EUR'!$C$1+'WP AZN'!Z77/'WP AZN'!$C$1+GBP!Z69/GBP!$C$1),0)</f>
        <v>0</v>
      </c>
      <c r="AA77" s="6">
        <f>ROUND(('WP USD'!AA77/'WP USD'!$C$1+'WP EUR'!AA77/'WP EUR'!$C$1+'WP AZN'!AA77/'WP AZN'!$C$1+GBP!AA69/GBP!$C$1),0)</f>
        <v>0</v>
      </c>
      <c r="AB77" s="6">
        <f>ROUND(('WP USD'!AB77/'WP USD'!$C$1+'WP EUR'!AB77/'WP EUR'!$C$1+'WP AZN'!AB77/'WP AZN'!$C$1+GBP!AB69/GBP!$C$1),0)</f>
        <v>0</v>
      </c>
      <c r="AC77" s="6">
        <f>ROUND(('WP USD'!AC77/'WP USD'!$C$1+'WP EUR'!AC77/'WP EUR'!$C$1+'WP AZN'!AC77/'WP AZN'!$C$1+GBP!AC69/GBP!$C$1),0)</f>
        <v>0</v>
      </c>
      <c r="AD77" s="6">
        <f>ROUND(('WP USD'!AD77/'WP USD'!$C$1+'WP EUR'!AD77/'WP EUR'!$C$1+'WP AZN'!AD77/'WP AZN'!$C$1+GBP!AD69/GBP!$C$1),0)</f>
        <v>0</v>
      </c>
      <c r="AE77" s="6">
        <f>ROUND(('WP USD'!AE77/'WP USD'!$C$1+'WP EUR'!AE77/'WP EUR'!$C$1+'WP AZN'!AE77/'WP AZN'!$C$1+GBP!AE69/GBP!$C$1),0)</f>
        <v>0</v>
      </c>
      <c r="AF77" s="6">
        <f>ROUND(('WP USD'!AF77/'WP USD'!$C$1+'WP EUR'!AF77/'WP EUR'!$C$1+'WP AZN'!AF77/'WP AZN'!$C$1+GBP!AF69/GBP!$C$1),0)</f>
        <v>0</v>
      </c>
      <c r="AG77" s="6">
        <f>ROUND(('WP USD'!AG77/'WP USD'!$C$1+'WP EUR'!AG77/'WP EUR'!$C$1+'WP AZN'!AG77/'WP AZN'!$C$1+GBP!AG69/GBP!$C$1),0)</f>
        <v>0</v>
      </c>
      <c r="AH77" s="6">
        <f>ROUND(('WP USD'!AH77/'WP USD'!$C$1+'WP EUR'!AH77/'WP EUR'!$C$1+'WP AZN'!AH77/'WP AZN'!$C$1+GBP!AH69/GBP!$C$1),0)</f>
        <v>0</v>
      </c>
      <c r="AI77" s="6">
        <f>ROUND(('WP USD'!AI77/'WP USD'!$C$1+'WP EUR'!AI77/'WP EUR'!$C$1+'WP AZN'!AI77/'WP AZN'!$C$1+GBP!AI69/GBP!$C$1),0)</f>
        <v>0</v>
      </c>
      <c r="AJ77" s="6">
        <f>ROUND(('WP USD'!AJ77/'WP USD'!$C$1+'WP EUR'!AJ77/'WP EUR'!$C$1+'WP AZN'!AJ77/'WP AZN'!$C$1+GBP!AJ69/GBP!$C$1),0)</f>
        <v>0</v>
      </c>
      <c r="AK77" s="6">
        <f>ROUND(('WP USD'!AK77/'WP USD'!$C$1+'WP EUR'!AK77/'WP EUR'!$C$1+'WP AZN'!AK77/'WP AZN'!$C$1+GBP!AK69/GBP!$C$1),0)</f>
        <v>0</v>
      </c>
      <c r="AL77" s="6">
        <f>ROUND(('WP USD'!AL77/'WP USD'!$C$1+'WP EUR'!AL77/'WP EUR'!$C$1+'WP AZN'!AL77/'WP AZN'!$C$1+GBP!AL69/GBP!$C$1),0)</f>
        <v>0</v>
      </c>
      <c r="AM77" s="6">
        <f>ROUND(('WP USD'!AM77/'WP USD'!$C$1+'WP EUR'!AM77/'WP EUR'!$C$1+'WP AZN'!AM77/'WP AZN'!$C$1+GBP!AM69/GBP!$C$1),0)</f>
        <v>0</v>
      </c>
      <c r="AN77" s="6">
        <f>ROUND(('WP USD'!AN77/'WP USD'!$C$1+'WP EUR'!AN77/'WP EUR'!$C$1+'WP AZN'!AN77/'WP AZN'!$C$1+GBP!AN69/GBP!$C$1),0)</f>
        <v>0</v>
      </c>
      <c r="AO77" s="6">
        <f>ROUND(('WP USD'!AO77/'WP USD'!$C$1+'WP EUR'!AO77/'WP EUR'!$C$1+'WP AZN'!AO77/'WP AZN'!$C$1+GBP!AO69/GBP!$C$1),0)</f>
        <v>0</v>
      </c>
      <c r="AP77" s="6">
        <f>ROUND(('WP USD'!AP77/'WP USD'!$C$1+'WP EUR'!AP77/'WP EUR'!$C$1+'WP AZN'!AP77/'WP AZN'!$C$1+GBP!AP69/GBP!$C$1),0)</f>
        <v>0</v>
      </c>
      <c r="AQ77" s="6">
        <f>ROUND(('WP USD'!AQ77/'WP USD'!$C$1+'WP EUR'!AQ77/'WP EUR'!$C$1+'WP AZN'!AQ77/'WP AZN'!$C$1+GBP!AQ69/GBP!$C$1),0)</f>
        <v>0</v>
      </c>
      <c r="AR77" s="6">
        <f>ROUND(('WP USD'!AR77/'WP USD'!$C$1+'WP EUR'!AR77/'WP EUR'!$C$1+'WP AZN'!AR77/'WP AZN'!$C$1+GBP!AR69/GBP!$C$1),0)</f>
        <v>0</v>
      </c>
      <c r="AS77" s="6">
        <f>ROUND(('WP USD'!AS77/'WP USD'!$C$1+'WP EUR'!AS77/'WP EUR'!$C$1+'WP AZN'!AS77/'WP AZN'!$C$1+GBP!AS69/GBP!$C$1),0)</f>
        <v>0</v>
      </c>
      <c r="AT77" s="6">
        <f>ROUND(('WP USD'!AT77/'WP USD'!$C$1+'WP EUR'!AT77/'WP EUR'!$C$1+'WP AZN'!AT77/'WP AZN'!$C$1+GBP!AT69/GBP!$C$1),0)</f>
        <v>0</v>
      </c>
      <c r="AU77" s="6">
        <f>ROUND(('WP USD'!AU77/'WP USD'!$C$1+'WP EUR'!AU77/'WP EUR'!$C$1+'WP AZN'!AU77/'WP AZN'!$C$1+GBP!AU69/GBP!$C$1),0)</f>
        <v>0</v>
      </c>
      <c r="AV77" s="6">
        <f>ROUND(('WP USD'!AV77/'WP USD'!$C$1+'WP EUR'!AV77/'WP EUR'!$C$1+'WP AZN'!AV77/'WP AZN'!$C$1+GBP!AV69/GBP!$C$1),0)</f>
        <v>0</v>
      </c>
      <c r="AW77" s="6">
        <f>ROUND(('WP USD'!AW77/'WP USD'!$C$1+'WP EUR'!AW77/'WP EUR'!$C$1+'WP AZN'!AW77/'WP AZN'!$C$1+GBP!AW69/GBP!$C$1),0)</f>
        <v>0</v>
      </c>
      <c r="AX77" s="6">
        <f>ROUND(('WP USD'!AX77/'WP USD'!$C$1+'WP EUR'!AX77/'WP EUR'!$C$1+'WP AZN'!AX77/'WP AZN'!$C$1+GBP!AX69/GBP!$C$1),0)</f>
        <v>0</v>
      </c>
    </row>
    <row r="78" spans="1:50" ht="30">
      <c r="A78" s="140" t="s">
        <v>21</v>
      </c>
      <c r="B78" s="6">
        <f>E78+G78+I78+K78+M78+O78+Q78+S78+U78+W78</f>
        <v>0</v>
      </c>
      <c r="C78" s="6">
        <f t="shared" si="16"/>
        <v>0</v>
      </c>
      <c r="E78" s="6">
        <f>ROUND(('WP USD'!E78/'WP USD'!$C$1+'WP EUR'!E78/'WP EUR'!$C$1+'WP AZN'!E78/'WP AZN'!$C$1+GBP!E70/GBP!$C$1),0)</f>
        <v>0</v>
      </c>
      <c r="F78" s="6">
        <f>ROUND(('WP USD'!F78/'WP USD'!$C$1+'WP EUR'!F78/'WP EUR'!$C$1+'WP AZN'!F78/'WP AZN'!$C$1+GBP!F70/GBP!$C$1),0)</f>
        <v>0</v>
      </c>
      <c r="G78" s="6">
        <f>ROUND(('WP USD'!G78/'WP USD'!$C$1+'WP EUR'!G78/'WP EUR'!$C$1+'WP AZN'!G78/'WP AZN'!$C$1+GBP!G70/GBP!$C$1),0)</f>
        <v>0</v>
      </c>
      <c r="H78" s="6">
        <f>ROUND(('WP USD'!H78/'WP USD'!$C$1+'WP EUR'!H78/'WP EUR'!$C$1+'WP AZN'!H78/'WP AZN'!$C$1+GBP!H70/GBP!$C$1),0)</f>
        <v>0</v>
      </c>
      <c r="I78" s="6">
        <f>ROUND(('WP USD'!I78/'WP USD'!$C$1+'WP EUR'!I78/'WP EUR'!$C$1+'WP AZN'!I78/'WP AZN'!$C$1+GBP!I70/GBP!$C$1),0)</f>
        <v>0</v>
      </c>
      <c r="J78" s="6">
        <f>ROUND(('WP USD'!J78/'WP USD'!$C$1+'WP EUR'!J78/'WP EUR'!$C$1+'WP AZN'!J78/'WP AZN'!$C$1+GBP!J70/GBP!$C$1),0)</f>
        <v>0</v>
      </c>
      <c r="K78" s="6">
        <f>ROUND(('WP USD'!K78/'WP USD'!$C$1+'WP EUR'!K78/'WP EUR'!$C$1+'WP AZN'!K78/'WP AZN'!$C$1+GBP!K70/GBP!$C$1),0)</f>
        <v>0</v>
      </c>
      <c r="L78" s="6">
        <f>ROUND(('WP USD'!L78/'WP USD'!$C$1+'WP EUR'!L78/'WP EUR'!$C$1+'WP AZN'!L78/'WP AZN'!$C$1+GBP!L70/GBP!$C$1),0)</f>
        <v>0</v>
      </c>
      <c r="M78" s="6">
        <f>ROUND(('WP USD'!M78/'WP USD'!$C$1+'WP EUR'!M78/'WP EUR'!$C$1+'WP AZN'!M78/'WP AZN'!$C$1+GBP!M70/GBP!$C$1),0)</f>
        <v>0</v>
      </c>
      <c r="N78" s="6">
        <f>ROUND(('WP USD'!N78/'WP USD'!$C$1+'WP EUR'!N78/'WP EUR'!$C$1+'WP AZN'!N78/'WP AZN'!$C$1+GBP!N70/GBP!$C$1),0)</f>
        <v>0</v>
      </c>
      <c r="O78" s="6">
        <f>ROUND(('WP USD'!O78/'WP USD'!$C$1+'WP EUR'!O78/'WP EUR'!$C$1+'WP AZN'!O78/'WP AZN'!$C$1+GBP!O70/GBP!$C$1),0)</f>
        <v>0</v>
      </c>
      <c r="P78" s="6">
        <f>ROUND(('WP USD'!P78/'WP USD'!$C$1+'WP EUR'!P78/'WP EUR'!$C$1+'WP AZN'!P78/'WP AZN'!$C$1+GBP!P70/GBP!$C$1),0)</f>
        <v>0</v>
      </c>
      <c r="Q78" s="6">
        <f>ROUND(('WP USD'!Q78/'WP USD'!$C$1+'WP EUR'!Q78/'WP EUR'!$C$1+'WP AZN'!Q78/'WP AZN'!$C$1+GBP!Q70/GBP!$C$1),0)</f>
        <v>0</v>
      </c>
      <c r="R78" s="6">
        <f>ROUND(('WP USD'!R78/'WP USD'!$C$1+'WP EUR'!R78/'WP EUR'!$C$1+'WP AZN'!R78/'WP AZN'!$C$1+GBP!R70/GBP!$C$1),0)</f>
        <v>0</v>
      </c>
      <c r="S78" s="6">
        <f>ROUND(('WP USD'!S78/'WP USD'!$C$1+'WP EUR'!S78/'WP EUR'!$C$1+'WP AZN'!S78/'WP AZN'!$C$1+GBP!S70/GBP!$C$1),0)</f>
        <v>0</v>
      </c>
      <c r="T78" s="6">
        <f>ROUND(('WP USD'!T78/'WP USD'!$C$1+'WP EUR'!T78/'WP EUR'!$C$1+'WP AZN'!T78/'WP AZN'!$C$1+GBP!T70/GBP!$C$1),0)</f>
        <v>0</v>
      </c>
      <c r="U78" s="6">
        <f>ROUND(('WP USD'!U78/'WP USD'!$C$1+'WP EUR'!U78/'WP EUR'!$C$1+'WP AZN'!U78/'WP AZN'!$C$1+GBP!U70/GBP!$C$1),0)</f>
        <v>0</v>
      </c>
      <c r="V78" s="6">
        <f>ROUND(('WP USD'!V78/'WP USD'!$C$1+'WP EUR'!V78/'WP EUR'!$C$1+'WP AZN'!V78/'WP AZN'!$C$1+GBP!V70/GBP!$C$1),0)</f>
        <v>0</v>
      </c>
      <c r="W78" s="6">
        <f>ROUND(('WP USD'!W78/'WP USD'!$C$1+'WP EUR'!W78/'WP EUR'!$C$1+'WP AZN'!W78/'WP AZN'!$C$1+GBP!W70/GBP!$C$1),0)</f>
        <v>0</v>
      </c>
      <c r="X78" s="6">
        <f>ROUND(('WP USD'!X78/'WP USD'!$C$1+'WP EUR'!X78/'WP EUR'!$C$1+'WP AZN'!X78/'WP AZN'!$C$1+GBP!X70/GBP!$C$1),0)</f>
        <v>0</v>
      </c>
      <c r="Y78" s="6">
        <f>ROUND(('WP USD'!Y78/'WP USD'!$C$1+'WP EUR'!Y78/'WP EUR'!$C$1+'WP AZN'!Y78/'WP AZN'!$C$1+GBP!Y70/GBP!$C$1),0)</f>
        <v>0</v>
      </c>
      <c r="Z78" s="6">
        <f>ROUND(('WP USD'!Z78/'WP USD'!$C$1+'WP EUR'!Z78/'WP EUR'!$C$1+'WP AZN'!Z78/'WP AZN'!$C$1+GBP!Z70/GBP!$C$1),0)</f>
        <v>0</v>
      </c>
      <c r="AA78" s="6">
        <f>ROUND(('WP USD'!AA78/'WP USD'!$C$1+'WP EUR'!AA78/'WP EUR'!$C$1+'WP AZN'!AA78/'WP AZN'!$C$1+GBP!AA70/GBP!$C$1),0)</f>
        <v>0</v>
      </c>
      <c r="AB78" s="6">
        <f>ROUND(('WP USD'!AB78/'WP USD'!$C$1+'WP EUR'!AB78/'WP EUR'!$C$1+'WP AZN'!AB78/'WP AZN'!$C$1+GBP!AB70/GBP!$C$1),0)</f>
        <v>0</v>
      </c>
      <c r="AC78" s="6">
        <f>ROUND(('WP USD'!AC78/'WP USD'!$C$1+'WP EUR'!AC78/'WP EUR'!$C$1+'WP AZN'!AC78/'WP AZN'!$C$1+GBP!AC70/GBP!$C$1),0)</f>
        <v>0</v>
      </c>
      <c r="AD78" s="6">
        <f>ROUND(('WP USD'!AD78/'WP USD'!$C$1+'WP EUR'!AD78/'WP EUR'!$C$1+'WP AZN'!AD78/'WP AZN'!$C$1+GBP!AD70/GBP!$C$1),0)</f>
        <v>0</v>
      </c>
      <c r="AE78" s="6">
        <f>ROUND(('WP USD'!AE78/'WP USD'!$C$1+'WP EUR'!AE78/'WP EUR'!$C$1+'WP AZN'!AE78/'WP AZN'!$C$1+GBP!AE70/GBP!$C$1),0)</f>
        <v>0</v>
      </c>
      <c r="AF78" s="6">
        <f>ROUND(('WP USD'!AF78/'WP USD'!$C$1+'WP EUR'!AF78/'WP EUR'!$C$1+'WP AZN'!AF78/'WP AZN'!$C$1+GBP!AF70/GBP!$C$1),0)</f>
        <v>0</v>
      </c>
      <c r="AG78" s="6">
        <f>ROUND(('WP USD'!AG78/'WP USD'!$C$1+'WP EUR'!AG78/'WP EUR'!$C$1+'WP AZN'!AG78/'WP AZN'!$C$1+GBP!AG70/GBP!$C$1),0)</f>
        <v>0</v>
      </c>
      <c r="AH78" s="6">
        <f>ROUND(('WP USD'!AH78/'WP USD'!$C$1+'WP EUR'!AH78/'WP EUR'!$C$1+'WP AZN'!AH78/'WP AZN'!$C$1+GBP!AH70/GBP!$C$1),0)</f>
        <v>0</v>
      </c>
      <c r="AI78" s="6">
        <f>ROUND(('WP USD'!AI78/'WP USD'!$C$1+'WP EUR'!AI78/'WP EUR'!$C$1+'WP AZN'!AI78/'WP AZN'!$C$1+GBP!AI70/GBP!$C$1),0)</f>
        <v>0</v>
      </c>
      <c r="AJ78" s="6">
        <f>ROUND(('WP USD'!AJ78/'WP USD'!$C$1+'WP EUR'!AJ78/'WP EUR'!$C$1+'WP AZN'!AJ78/'WP AZN'!$C$1+GBP!AJ70/GBP!$C$1),0)</f>
        <v>0</v>
      </c>
      <c r="AK78" s="6">
        <f>ROUND(('WP USD'!AK78/'WP USD'!$C$1+'WP EUR'!AK78/'WP EUR'!$C$1+'WP AZN'!AK78/'WP AZN'!$C$1+GBP!AK70/GBP!$C$1),0)</f>
        <v>0</v>
      </c>
      <c r="AL78" s="6">
        <f>ROUND(('WP USD'!AL78/'WP USD'!$C$1+'WP EUR'!AL78/'WP EUR'!$C$1+'WP AZN'!AL78/'WP AZN'!$C$1+GBP!AL70/GBP!$C$1),0)</f>
        <v>0</v>
      </c>
      <c r="AM78" s="6">
        <f>ROUND(('WP USD'!AM78/'WP USD'!$C$1+'WP EUR'!AM78/'WP EUR'!$C$1+'WP AZN'!AM78/'WP AZN'!$C$1+GBP!AM70/GBP!$C$1),0)</f>
        <v>0</v>
      </c>
      <c r="AN78" s="6">
        <f>ROUND(('WP USD'!AN78/'WP USD'!$C$1+'WP EUR'!AN78/'WP EUR'!$C$1+'WP AZN'!AN78/'WP AZN'!$C$1+GBP!AN70/GBP!$C$1),0)</f>
        <v>0</v>
      </c>
      <c r="AO78" s="6">
        <f>ROUND(('WP USD'!AO78/'WP USD'!$C$1+'WP EUR'!AO78/'WP EUR'!$C$1+'WP AZN'!AO78/'WP AZN'!$C$1+GBP!AO70/GBP!$C$1),0)</f>
        <v>0</v>
      </c>
      <c r="AP78" s="6">
        <f>ROUND(('WP USD'!AP78/'WP USD'!$C$1+'WP EUR'!AP78/'WP EUR'!$C$1+'WP AZN'!AP78/'WP AZN'!$C$1+GBP!AP70/GBP!$C$1),0)</f>
        <v>0</v>
      </c>
      <c r="AQ78" s="6">
        <f>ROUND(('WP USD'!AQ78/'WP USD'!$C$1+'WP EUR'!AQ78/'WP EUR'!$C$1+'WP AZN'!AQ78/'WP AZN'!$C$1+GBP!AQ70/GBP!$C$1),0)</f>
        <v>0</v>
      </c>
      <c r="AR78" s="6">
        <f>ROUND(('WP USD'!AR78/'WP USD'!$C$1+'WP EUR'!AR78/'WP EUR'!$C$1+'WP AZN'!AR78/'WP AZN'!$C$1+GBP!AR70/GBP!$C$1),0)</f>
        <v>0</v>
      </c>
      <c r="AS78" s="6">
        <f>ROUND(('WP USD'!AS78/'WP USD'!$C$1+'WP EUR'!AS78/'WP EUR'!$C$1+'WP AZN'!AS78/'WP AZN'!$C$1+GBP!AS70/GBP!$C$1),0)</f>
        <v>0</v>
      </c>
      <c r="AT78" s="6">
        <f>ROUND(('WP USD'!AT78/'WP USD'!$C$1+'WP EUR'!AT78/'WP EUR'!$C$1+'WP AZN'!AT78/'WP AZN'!$C$1+GBP!AT70/GBP!$C$1),0)</f>
        <v>0</v>
      </c>
      <c r="AU78" s="6">
        <f>ROUND(('WP USD'!AU78/'WP USD'!$C$1+'WP EUR'!AU78/'WP EUR'!$C$1+'WP AZN'!AU78/'WP AZN'!$C$1+GBP!AU70/GBP!$C$1),0)</f>
        <v>0</v>
      </c>
      <c r="AV78" s="6">
        <f>ROUND(('WP USD'!AV78/'WP USD'!$C$1+'WP EUR'!AV78/'WP EUR'!$C$1+'WP AZN'!AV78/'WP AZN'!$C$1+GBP!AV70/GBP!$C$1),0)</f>
        <v>0</v>
      </c>
      <c r="AW78" s="6">
        <f>ROUND(('WP USD'!AW78/'WP USD'!$C$1+'WP EUR'!AW78/'WP EUR'!$C$1+'WP AZN'!AW78/'WP AZN'!$C$1+GBP!AW70/GBP!$C$1),0)</f>
        <v>0</v>
      </c>
      <c r="AX78" s="6">
        <f>ROUND(('WP USD'!AX78/'WP USD'!$C$1+'WP EUR'!AX78/'WP EUR'!$C$1+'WP AZN'!AX78/'WP AZN'!$C$1+GBP!AX70/GBP!$C$1),0)</f>
        <v>0</v>
      </c>
    </row>
    <row r="79" spans="1:50">
      <c r="E79" s="6">
        <f>ROUND(('WP USD'!E79/'WP USD'!$C$1+'WP EUR'!E79/'WP EUR'!$C$1+'WP AZN'!E79/'WP AZN'!$C$1+GBP!E71/GBP!$C$1),0)</f>
        <v>0</v>
      </c>
      <c r="F79" s="6">
        <f>ROUND(('WP USD'!F79/'WP USD'!$C$1+'WP EUR'!F79/'WP EUR'!$C$1+'WP AZN'!F79/'WP AZN'!$C$1+GBP!F71/GBP!$C$1),0)</f>
        <v>0</v>
      </c>
      <c r="G79" s="6">
        <f>ROUND(('WP USD'!G79/'WP USD'!$C$1+'WP EUR'!G79/'WP EUR'!$C$1+'WP AZN'!G79/'WP AZN'!$C$1+GBP!G71/GBP!$C$1),0)</f>
        <v>0</v>
      </c>
      <c r="H79" s="6">
        <f>ROUND(('WP USD'!H79/'WP USD'!$C$1+'WP EUR'!H79/'WP EUR'!$C$1+'WP AZN'!H79/'WP AZN'!$C$1+GBP!H71/GBP!$C$1),0)</f>
        <v>0</v>
      </c>
      <c r="I79" s="6">
        <f>ROUND(('WP USD'!I79/'WP USD'!$C$1+'WP EUR'!I79/'WP EUR'!$C$1+'WP AZN'!I79/'WP AZN'!$C$1+GBP!I71/GBP!$C$1),0)</f>
        <v>0</v>
      </c>
      <c r="J79" s="6">
        <f>ROUND(('WP USD'!J79/'WP USD'!$C$1+'WP EUR'!J79/'WP EUR'!$C$1+'WP AZN'!J79/'WP AZN'!$C$1+GBP!J71/GBP!$C$1),0)</f>
        <v>0</v>
      </c>
      <c r="K79" s="6">
        <f>ROUND(('WP USD'!K79/'WP USD'!$C$1+'WP EUR'!K79/'WP EUR'!$C$1+'WP AZN'!K79/'WP AZN'!$C$1+GBP!K71/GBP!$C$1),0)</f>
        <v>0</v>
      </c>
      <c r="L79" s="6">
        <f>ROUND(('WP USD'!L79/'WP USD'!$C$1+'WP EUR'!L79/'WP EUR'!$C$1+'WP AZN'!L79/'WP AZN'!$C$1+GBP!L71/GBP!$C$1),0)</f>
        <v>0</v>
      </c>
      <c r="M79" s="6">
        <f>ROUND(('WP USD'!M79/'WP USD'!$C$1+'WP EUR'!M79/'WP EUR'!$C$1+'WP AZN'!M79/'WP AZN'!$C$1+GBP!M71/GBP!$C$1),0)</f>
        <v>0</v>
      </c>
      <c r="N79" s="6">
        <f>ROUND(('WP USD'!N79/'WP USD'!$C$1+'WP EUR'!N79/'WP EUR'!$C$1+'WP AZN'!N79/'WP AZN'!$C$1+GBP!N71/GBP!$C$1),0)</f>
        <v>0</v>
      </c>
      <c r="O79" s="6">
        <f>ROUND(('WP USD'!O79/'WP USD'!$C$1+'WP EUR'!O79/'WP EUR'!$C$1+'WP AZN'!O79/'WP AZN'!$C$1+GBP!O71/GBP!$C$1),0)</f>
        <v>0</v>
      </c>
      <c r="P79" s="6">
        <f>ROUND(('WP USD'!P79/'WP USD'!$C$1+'WP EUR'!P79/'WP EUR'!$C$1+'WP AZN'!P79/'WP AZN'!$C$1+GBP!P71/GBP!$C$1),0)</f>
        <v>0</v>
      </c>
      <c r="Q79" s="6">
        <f>ROUND(('WP USD'!Q79/'WP USD'!$C$1+'WP EUR'!Q79/'WP EUR'!$C$1+'WP AZN'!Q79/'WP AZN'!$C$1+GBP!Q71/GBP!$C$1),0)</f>
        <v>0</v>
      </c>
      <c r="R79" s="6">
        <f>ROUND(('WP USD'!R79/'WP USD'!$C$1+'WP EUR'!R79/'WP EUR'!$C$1+'WP AZN'!R79/'WP AZN'!$C$1+GBP!R71/GBP!$C$1),0)</f>
        <v>0</v>
      </c>
      <c r="S79" s="6">
        <f>ROUND(('WP USD'!S79/'WP USD'!$C$1+'WP EUR'!S79/'WP EUR'!$C$1+'WP AZN'!S79/'WP AZN'!$C$1+GBP!S71/GBP!$C$1),0)</f>
        <v>0</v>
      </c>
      <c r="T79" s="6">
        <f>ROUND(('WP USD'!T79/'WP USD'!$C$1+'WP EUR'!T79/'WP EUR'!$C$1+'WP AZN'!T79/'WP AZN'!$C$1+GBP!T71/GBP!$C$1),0)</f>
        <v>0</v>
      </c>
      <c r="U79" s="6">
        <f>ROUND(('WP USD'!U79/'WP USD'!$C$1+'WP EUR'!U79/'WP EUR'!$C$1+'WP AZN'!U79/'WP AZN'!$C$1+GBP!U71/GBP!$C$1),0)</f>
        <v>0</v>
      </c>
      <c r="V79" s="6">
        <f>ROUND(('WP USD'!V79/'WP USD'!$C$1+'WP EUR'!V79/'WP EUR'!$C$1+'WP AZN'!V79/'WP AZN'!$C$1+GBP!V71/GBP!$C$1),0)</f>
        <v>0</v>
      </c>
      <c r="W79" s="6">
        <f>ROUND(('WP USD'!W79/'WP USD'!$C$1+'WP EUR'!W79/'WP EUR'!$C$1+'WP AZN'!W79/'WP AZN'!$C$1+GBP!W71/GBP!$C$1),0)</f>
        <v>0</v>
      </c>
      <c r="X79" s="6">
        <f>ROUND(('WP USD'!X79/'WP USD'!$C$1+'WP EUR'!X79/'WP EUR'!$C$1+'WP AZN'!X79/'WP AZN'!$C$1+GBP!X71/GBP!$C$1),0)</f>
        <v>0</v>
      </c>
      <c r="Y79" s="6">
        <f>ROUND(('WP USD'!Y79/'WP USD'!$C$1+'WP EUR'!Y79/'WP EUR'!$C$1+'WP AZN'!Y79/'WP AZN'!$C$1+GBP!Y71/GBP!$C$1),0)</f>
        <v>0</v>
      </c>
      <c r="Z79" s="6">
        <f>ROUND(('WP USD'!Z79/'WP USD'!$C$1+'WP EUR'!Z79/'WP EUR'!$C$1+'WP AZN'!Z79/'WP AZN'!$C$1+GBP!Z71/GBP!$C$1),0)</f>
        <v>0</v>
      </c>
      <c r="AA79" s="6">
        <f>ROUND(('WP USD'!AA79/'WP USD'!$C$1+'WP EUR'!AA79/'WP EUR'!$C$1+'WP AZN'!AA79/'WP AZN'!$C$1+GBP!AA71/GBP!$C$1),0)</f>
        <v>0</v>
      </c>
      <c r="AB79" s="6">
        <f>ROUND(('WP USD'!AB79/'WP USD'!$C$1+'WP EUR'!AB79/'WP EUR'!$C$1+'WP AZN'!AB79/'WP AZN'!$C$1+GBP!AB71/GBP!$C$1),0)</f>
        <v>0</v>
      </c>
      <c r="AC79" s="6">
        <f>ROUND(('WP USD'!AC79/'WP USD'!$C$1+'WP EUR'!AC79/'WP EUR'!$C$1+'WP AZN'!AC79/'WP AZN'!$C$1+GBP!AC71/GBP!$C$1),0)</f>
        <v>0</v>
      </c>
      <c r="AD79" s="6">
        <f>ROUND(('WP USD'!AD79/'WP USD'!$C$1+'WP EUR'!AD79/'WP EUR'!$C$1+'WP AZN'!AD79/'WP AZN'!$C$1+GBP!AD71/GBP!$C$1),0)</f>
        <v>0</v>
      </c>
      <c r="AE79" s="6">
        <f>ROUND(('WP USD'!AE79/'WP USD'!$C$1+'WP EUR'!AE79/'WP EUR'!$C$1+'WP AZN'!AE79/'WP AZN'!$C$1+GBP!AE71/GBP!$C$1),0)</f>
        <v>0</v>
      </c>
      <c r="AF79" s="6">
        <f>ROUND(('WP USD'!AF79/'WP USD'!$C$1+'WP EUR'!AF79/'WP EUR'!$C$1+'WP AZN'!AF79/'WP AZN'!$C$1+GBP!AF71/GBP!$C$1),0)</f>
        <v>0</v>
      </c>
      <c r="AG79" s="6">
        <f>ROUND(('WP USD'!AG79/'WP USD'!$C$1+'WP EUR'!AG79/'WP EUR'!$C$1+'WP AZN'!AG79/'WP AZN'!$C$1+GBP!AG71/GBP!$C$1),0)</f>
        <v>0</v>
      </c>
      <c r="AH79" s="6">
        <f>ROUND(('WP USD'!AH79/'WP USD'!$C$1+'WP EUR'!AH79/'WP EUR'!$C$1+'WP AZN'!AH79/'WP AZN'!$C$1+GBP!AH71/GBP!$C$1),0)</f>
        <v>0</v>
      </c>
      <c r="AI79" s="6">
        <f>ROUND(('WP USD'!AI79/'WP USD'!$C$1+'WP EUR'!AI79/'WP EUR'!$C$1+'WP AZN'!AI79/'WP AZN'!$C$1+GBP!AI71/GBP!$C$1),0)</f>
        <v>0</v>
      </c>
      <c r="AJ79" s="6">
        <f>ROUND(('WP USD'!AJ79/'WP USD'!$C$1+'WP EUR'!AJ79/'WP EUR'!$C$1+'WP AZN'!AJ79/'WP AZN'!$C$1+GBP!AJ71/GBP!$C$1),0)</f>
        <v>0</v>
      </c>
      <c r="AK79" s="6">
        <f>ROUND(('WP USD'!AK79/'WP USD'!$C$1+'WP EUR'!AK79/'WP EUR'!$C$1+'WP AZN'!AK79/'WP AZN'!$C$1+GBP!AK71/GBP!$C$1),0)</f>
        <v>0</v>
      </c>
      <c r="AL79" s="6">
        <f>ROUND(('WP USD'!AL79/'WP USD'!$C$1+'WP EUR'!AL79/'WP EUR'!$C$1+'WP AZN'!AL79/'WP AZN'!$C$1+GBP!AL71/GBP!$C$1),0)</f>
        <v>0</v>
      </c>
      <c r="AM79" s="6">
        <f>ROUND(('WP USD'!AM79/'WP USD'!$C$1+'WP EUR'!AM79/'WP EUR'!$C$1+'WP AZN'!AM79/'WP AZN'!$C$1+GBP!AM71/GBP!$C$1),0)</f>
        <v>0</v>
      </c>
      <c r="AN79" s="6">
        <f>ROUND(('WP USD'!AN79/'WP USD'!$C$1+'WP EUR'!AN79/'WP EUR'!$C$1+'WP AZN'!AN79/'WP AZN'!$C$1+GBP!AN71/GBP!$C$1),0)</f>
        <v>0</v>
      </c>
      <c r="AO79" s="6">
        <f>ROUND(('WP USD'!AO79/'WP USD'!$C$1+'WP EUR'!AO79/'WP EUR'!$C$1+'WP AZN'!AO79/'WP AZN'!$C$1+GBP!AO71/GBP!$C$1),0)</f>
        <v>0</v>
      </c>
      <c r="AP79" s="6">
        <f>ROUND(('WP USD'!AP79/'WP USD'!$C$1+'WP EUR'!AP79/'WP EUR'!$C$1+'WP AZN'!AP79/'WP AZN'!$C$1+GBP!AP71/GBP!$C$1),0)</f>
        <v>0</v>
      </c>
      <c r="AQ79" s="6">
        <f>ROUND(('WP USD'!AQ79/'WP USD'!$C$1+'WP EUR'!AQ79/'WP EUR'!$C$1+'WP AZN'!AQ79/'WP AZN'!$C$1+GBP!AQ71/GBP!$C$1),0)</f>
        <v>0</v>
      </c>
      <c r="AR79" s="6">
        <f>ROUND(('WP USD'!AR79/'WP USD'!$C$1+'WP EUR'!AR79/'WP EUR'!$C$1+'WP AZN'!AR79/'WP AZN'!$C$1+GBP!AR71/GBP!$C$1),0)</f>
        <v>0</v>
      </c>
      <c r="AS79" s="6">
        <f>ROUND(('WP USD'!AS79/'WP USD'!$C$1+'WP EUR'!AS79/'WP EUR'!$C$1+'WP AZN'!AS79/'WP AZN'!$C$1+GBP!AS71/GBP!$C$1),0)</f>
        <v>0</v>
      </c>
      <c r="AT79" s="6">
        <f>ROUND(('WP USD'!AT79/'WP USD'!$C$1+'WP EUR'!AT79/'WP EUR'!$C$1+'WP AZN'!AT79/'WP AZN'!$C$1+GBP!AT71/GBP!$C$1),0)</f>
        <v>0</v>
      </c>
      <c r="AU79" s="6">
        <f>ROUND(('WP USD'!AU79/'WP USD'!$C$1+'WP EUR'!AU79/'WP EUR'!$C$1+'WP AZN'!AU79/'WP AZN'!$C$1+GBP!AU71/GBP!$C$1),0)</f>
        <v>0</v>
      </c>
      <c r="AV79" s="6">
        <f>ROUND(('WP USD'!AV79/'WP USD'!$C$1+'WP EUR'!AV79/'WP EUR'!$C$1+'WP AZN'!AV79/'WP AZN'!$C$1+GBP!AV71/GBP!$C$1),0)</f>
        <v>0</v>
      </c>
      <c r="AW79" s="6">
        <f>ROUND(('WP USD'!AW79/'WP USD'!$C$1+'WP EUR'!AW79/'WP EUR'!$C$1+'WP AZN'!AW79/'WP AZN'!$C$1+GBP!AW71/GBP!$C$1),0)</f>
        <v>0</v>
      </c>
      <c r="AX79" s="6">
        <f>ROUND(('WP USD'!AX79/'WP USD'!$C$1+'WP EUR'!AX79/'WP EUR'!$C$1+'WP AZN'!AX79/'WP AZN'!$C$1+GBP!AX71/GBP!$C$1),0)</f>
        <v>0</v>
      </c>
    </row>
    <row r="80" spans="1:50">
      <c r="A80" s="131" t="s">
        <v>23</v>
      </c>
      <c r="C80" s="6">
        <f t="shared" si="16"/>
        <v>20468</v>
      </c>
      <c r="F80" s="6">
        <f t="shared" ref="F80:AF80" si="19">SUM(F56:F78)</f>
        <v>-15704</v>
      </c>
      <c r="H80" s="6">
        <f t="shared" si="19"/>
        <v>28596</v>
      </c>
      <c r="J80" s="6">
        <f t="shared" si="19"/>
        <v>-136</v>
      </c>
      <c r="L80" s="6">
        <f t="shared" si="19"/>
        <v>6506</v>
      </c>
      <c r="N80" s="6">
        <f t="shared" si="19"/>
        <v>-1328</v>
      </c>
      <c r="P80" s="6">
        <f t="shared" si="19"/>
        <v>0</v>
      </c>
      <c r="R80" s="6">
        <f t="shared" si="19"/>
        <v>0</v>
      </c>
      <c r="T80" s="6">
        <f t="shared" si="19"/>
        <v>0</v>
      </c>
      <c r="V80" s="6">
        <f t="shared" si="19"/>
        <v>-1382</v>
      </c>
      <c r="X80" s="6">
        <f t="shared" si="19"/>
        <v>0</v>
      </c>
      <c r="Z80" s="6">
        <f t="shared" si="19"/>
        <v>1560</v>
      </c>
      <c r="AB80" s="6">
        <f t="shared" si="19"/>
        <v>3267</v>
      </c>
      <c r="AD80" s="6">
        <f t="shared" si="19"/>
        <v>0</v>
      </c>
      <c r="AE80" s="6">
        <f t="shared" si="19"/>
        <v>-5318</v>
      </c>
      <c r="AF80" s="6">
        <f t="shared" si="19"/>
        <v>-911</v>
      </c>
      <c r="AG80" s="6">
        <f>ROUND(('WP USD'!AG80/'WP USD'!$C$1+'WP EUR'!AG80/'WP EUR'!$C$1+'WP AZN'!AG80/'WP AZN'!$C$1+GBP!AG72/GBP!$C$1),0)</f>
        <v>0</v>
      </c>
      <c r="AH80" s="6">
        <f>ROUND(('WP USD'!AH80/'WP USD'!$C$1+'WP EUR'!AH80/'WP EUR'!$C$1+'WP AZN'!AH80/'WP AZN'!$C$1+GBP!AH72/GBP!$C$1),0)</f>
        <v>0</v>
      </c>
      <c r="AI80" s="6">
        <f>ROUND(('WP USD'!AI80/'WP USD'!$C$1+'WP EUR'!AI80/'WP EUR'!$C$1+'WP AZN'!AI80/'WP AZN'!$C$1+GBP!AI72/GBP!$C$1),0)</f>
        <v>0</v>
      </c>
      <c r="AJ80" s="6">
        <f>ROUND(('WP USD'!AJ80/'WP USD'!$C$1+'WP EUR'!AJ80/'WP EUR'!$C$1+'WP AZN'!AJ80/'WP AZN'!$C$1+GBP!AJ72/GBP!$C$1),0)</f>
        <v>0</v>
      </c>
      <c r="AK80" s="6">
        <f>ROUND(('WP USD'!AK80/'WP USD'!$C$1+'WP EUR'!AK80/'WP EUR'!$C$1+'WP AZN'!AK80/'WP AZN'!$C$1+GBP!AK72/GBP!$C$1),0)</f>
        <v>0</v>
      </c>
      <c r="AL80" s="6">
        <f>ROUND(('WP USD'!AL80/'WP USD'!$C$1+'WP EUR'!AL80/'WP EUR'!$C$1+'WP AZN'!AL80/'WP AZN'!$C$1+GBP!AL72/GBP!$C$1),0)</f>
        <v>0</v>
      </c>
      <c r="AM80" s="6">
        <f>ROUND(('WP USD'!AM80/'WP USD'!$C$1+'WP EUR'!AM80/'WP EUR'!$C$1+'WP AZN'!AM80/'WP AZN'!$C$1+GBP!AM72/GBP!$C$1),0)</f>
        <v>0</v>
      </c>
      <c r="AN80" s="6">
        <f>ROUND(('WP USD'!AN80/'WP USD'!$C$1+'WP EUR'!AN80/'WP EUR'!$C$1+'WP AZN'!AN80/'WP AZN'!$C$1+GBP!AN72/GBP!$C$1),0)</f>
        <v>0</v>
      </c>
      <c r="AO80" s="6">
        <f>ROUND(('WP USD'!AO80/'WP USD'!$C$1+'WP EUR'!AO80/'WP EUR'!$C$1+'WP AZN'!AO80/'WP AZN'!$C$1+GBP!AO72/GBP!$C$1),0)</f>
        <v>0</v>
      </c>
      <c r="AP80" s="6">
        <f>ROUND(('WP USD'!AP80/'WP USD'!$C$1+'WP EUR'!AP80/'WP EUR'!$C$1+'WP AZN'!AP80/'WP AZN'!$C$1+GBP!AP72/GBP!$C$1),0)</f>
        <v>0</v>
      </c>
      <c r="AQ80" s="6">
        <f>ROUND(('WP USD'!AQ80/'WP USD'!$C$1+'WP EUR'!AQ80/'WP EUR'!$C$1+'WP AZN'!AQ80/'WP AZN'!$C$1+GBP!AQ72/GBP!$C$1),0)</f>
        <v>0</v>
      </c>
      <c r="AR80" s="6">
        <f>ROUND(('WP USD'!AR80/'WP USD'!$C$1+'WP EUR'!AR80/'WP EUR'!$C$1+'WP AZN'!AR80/'WP AZN'!$C$1+GBP!AR72/GBP!$C$1),0)</f>
        <v>0</v>
      </c>
      <c r="AS80" s="6">
        <f>ROUND(('WP USD'!AS80/'WP USD'!$C$1+'WP EUR'!AS80/'WP EUR'!$C$1+'WP AZN'!AS80/'WP AZN'!$C$1+GBP!AS72/GBP!$C$1),0)</f>
        <v>0</v>
      </c>
      <c r="AT80" s="6">
        <f>ROUND(('WP USD'!AT80/'WP USD'!$C$1+'WP EUR'!AT80/'WP EUR'!$C$1+'WP AZN'!AT80/'WP AZN'!$C$1+GBP!AT72/GBP!$C$1),0)</f>
        <v>0</v>
      </c>
      <c r="AU80" s="6">
        <f>ROUND(('WP USD'!AU80/'WP USD'!$C$1+'WP EUR'!AU80/'WP EUR'!$C$1+'WP AZN'!AU80/'WP AZN'!$C$1+GBP!AU72/GBP!$C$1),0)</f>
        <v>0</v>
      </c>
      <c r="AV80" s="6">
        <f>ROUND(('WP USD'!AV80/'WP USD'!$C$1+'WP EUR'!AV80/'WP EUR'!$C$1+'WP AZN'!AV80/'WP AZN'!$C$1+GBP!AV72/GBP!$C$1),0)</f>
        <v>0</v>
      </c>
      <c r="AW80" s="6">
        <f>ROUND(('WP USD'!AW80/'WP USD'!$C$1+'WP EUR'!AW80/'WP EUR'!$C$1+'WP AZN'!AW80/'WP AZN'!$C$1+GBP!AW72/GBP!$C$1),0)</f>
        <v>0</v>
      </c>
      <c r="AX80" s="6">
        <f>ROUND(('WP USD'!AX80/'WP USD'!$C$1+'WP EUR'!AX80/'WP EUR'!$C$1+'WP AZN'!AX80/'WP AZN'!$C$1+GBP!AX72/GBP!$C$1),0)</f>
        <v>0</v>
      </c>
    </row>
    <row r="81" spans="1:50">
      <c r="E81" s="6">
        <f>ROUND(('WP USD'!E81/'WP USD'!$C$1+'WP EUR'!E81/'WP EUR'!$C$1+'WP AZN'!E81/'WP AZN'!$C$1+GBP!E73/GBP!$C$1),0)</f>
        <v>0</v>
      </c>
      <c r="F81" s="6">
        <f>ROUND(('WP USD'!F81/'WP USD'!$C$1+'WP EUR'!F81/'WP EUR'!$C$1+'WP AZN'!F81/'WP AZN'!$C$1+GBP!F73/GBP!$C$1),0)</f>
        <v>0</v>
      </c>
      <c r="G81" s="6">
        <f>ROUND(('WP USD'!G81/'WP USD'!$C$1+'WP EUR'!G81/'WP EUR'!$C$1+'WP AZN'!G81/'WP AZN'!$C$1+GBP!G73/GBP!$C$1),0)</f>
        <v>0</v>
      </c>
      <c r="H81" s="6">
        <f>ROUND(('WP USD'!H81/'WP USD'!$C$1+'WP EUR'!H81/'WP EUR'!$C$1+'WP AZN'!H81/'WP AZN'!$C$1+GBP!H73/GBP!$C$1),0)</f>
        <v>0</v>
      </c>
      <c r="I81" s="6">
        <f>ROUND(('WP USD'!I81/'WP USD'!$C$1+'WP EUR'!I81/'WP EUR'!$C$1+'WP AZN'!I81/'WP AZN'!$C$1+GBP!I73/GBP!$C$1),0)</f>
        <v>0</v>
      </c>
      <c r="J81" s="6">
        <f>ROUND(('WP USD'!J81/'WP USD'!$C$1+'WP EUR'!J81/'WP EUR'!$C$1+'WP AZN'!J81/'WP AZN'!$C$1+GBP!J73/GBP!$C$1),0)</f>
        <v>0</v>
      </c>
      <c r="K81" s="6">
        <f>ROUND(('WP USD'!K81/'WP USD'!$C$1+'WP EUR'!K81/'WP EUR'!$C$1+'WP AZN'!K81/'WP AZN'!$C$1+GBP!K73/GBP!$C$1),0)</f>
        <v>0</v>
      </c>
      <c r="L81" s="6">
        <f>ROUND(('WP USD'!L81/'WP USD'!$C$1+'WP EUR'!L81/'WP EUR'!$C$1+'WP AZN'!L81/'WP AZN'!$C$1+GBP!L73/GBP!$C$1),0)</f>
        <v>0</v>
      </c>
      <c r="M81" s="6">
        <f>ROUND(('WP USD'!M81/'WP USD'!$C$1+'WP EUR'!M81/'WP EUR'!$C$1+'WP AZN'!M81/'WP AZN'!$C$1+GBP!M73/GBP!$C$1),0)</f>
        <v>0</v>
      </c>
      <c r="N81" s="6">
        <f>ROUND(('WP USD'!N81/'WP USD'!$C$1+'WP EUR'!N81/'WP EUR'!$C$1+'WP AZN'!N81/'WP AZN'!$C$1+GBP!N73/GBP!$C$1),0)</f>
        <v>0</v>
      </c>
      <c r="O81" s="6">
        <f>ROUND(('WP USD'!O81/'WP USD'!$C$1+'WP EUR'!O81/'WP EUR'!$C$1+'WP AZN'!O81/'WP AZN'!$C$1+GBP!O73/GBP!$C$1),0)</f>
        <v>0</v>
      </c>
      <c r="P81" s="6">
        <f>ROUND(('WP USD'!P81/'WP USD'!$C$1+'WP EUR'!P81/'WP EUR'!$C$1+'WP AZN'!P81/'WP AZN'!$C$1+GBP!P73/GBP!$C$1),0)</f>
        <v>0</v>
      </c>
      <c r="Q81" s="6">
        <f>ROUND(('WP USD'!Q81/'WP USD'!$C$1+'WP EUR'!Q81/'WP EUR'!$C$1+'WP AZN'!Q81/'WP AZN'!$C$1+GBP!Q73/GBP!$C$1),0)</f>
        <v>0</v>
      </c>
      <c r="R81" s="6">
        <f>ROUND(('WP USD'!R81/'WP USD'!$C$1+'WP EUR'!R81/'WP EUR'!$C$1+'WP AZN'!R81/'WP AZN'!$C$1+GBP!R73/GBP!$C$1),0)</f>
        <v>0</v>
      </c>
      <c r="S81" s="6">
        <f>ROUND(('WP USD'!S81/'WP USD'!$C$1+'WP EUR'!S81/'WP EUR'!$C$1+'WP AZN'!S81/'WP AZN'!$C$1+GBP!S73/GBP!$C$1),0)</f>
        <v>0</v>
      </c>
      <c r="T81" s="6">
        <f>ROUND(('WP USD'!T81/'WP USD'!$C$1+'WP EUR'!T81/'WP EUR'!$C$1+'WP AZN'!T81/'WP AZN'!$C$1+GBP!T73/GBP!$C$1),0)</f>
        <v>0</v>
      </c>
      <c r="U81" s="6">
        <f>ROUND(('WP USD'!U81/'WP USD'!$C$1+'WP EUR'!U81/'WP EUR'!$C$1+'WP AZN'!U81/'WP AZN'!$C$1+GBP!U73/GBP!$C$1),0)</f>
        <v>0</v>
      </c>
      <c r="V81" s="6">
        <f>ROUND(('WP USD'!V81/'WP USD'!$C$1+'WP EUR'!V81/'WP EUR'!$C$1+'WP AZN'!V81/'WP AZN'!$C$1+GBP!V73/GBP!$C$1),0)</f>
        <v>0</v>
      </c>
      <c r="W81" s="6">
        <f>ROUND(('WP USD'!W81/'WP USD'!$C$1+'WP EUR'!W81/'WP EUR'!$C$1+'WP AZN'!W81/'WP AZN'!$C$1+GBP!W73/GBP!$C$1),0)</f>
        <v>0</v>
      </c>
      <c r="X81" s="6">
        <f>ROUND(('WP USD'!X81/'WP USD'!$C$1+'WP EUR'!X81/'WP EUR'!$C$1+'WP AZN'!X81/'WP AZN'!$C$1+GBP!X73/GBP!$C$1),0)</f>
        <v>0</v>
      </c>
      <c r="Y81" s="6">
        <f>ROUND(('WP USD'!Y81/'WP USD'!$C$1+'WP EUR'!Y81/'WP EUR'!$C$1+'WP AZN'!Y81/'WP AZN'!$C$1+GBP!Y73/GBP!$C$1),0)</f>
        <v>0</v>
      </c>
      <c r="Z81" s="6">
        <f>ROUND(('WP USD'!Z81/'WP USD'!$C$1+'WP EUR'!Z81/'WP EUR'!$C$1+'WP AZN'!Z81/'WP AZN'!$C$1+GBP!Z73/GBP!$C$1),0)</f>
        <v>0</v>
      </c>
      <c r="AA81" s="6">
        <f>ROUND(('WP USD'!AA81/'WP USD'!$C$1+'WP EUR'!AA81/'WP EUR'!$C$1+'WP AZN'!AA81/'WP AZN'!$C$1+GBP!AA73/GBP!$C$1),0)</f>
        <v>0</v>
      </c>
      <c r="AB81" s="6">
        <f>ROUND(('WP USD'!AB81/'WP USD'!$C$1+'WP EUR'!AB81/'WP EUR'!$C$1+'WP AZN'!AB81/'WP AZN'!$C$1+GBP!AB73/GBP!$C$1),0)</f>
        <v>0</v>
      </c>
      <c r="AC81" s="6">
        <f>ROUND(('WP USD'!AC81/'WP USD'!$C$1+'WP EUR'!AC81/'WP EUR'!$C$1+'WP AZN'!AC81/'WP AZN'!$C$1+GBP!AC73/GBP!$C$1),0)</f>
        <v>0</v>
      </c>
      <c r="AD81" s="6">
        <f>ROUND(('WP USD'!AD81/'WP USD'!$C$1+'WP EUR'!AD81/'WP EUR'!$C$1+'WP AZN'!AD81/'WP AZN'!$C$1+GBP!AD73/GBP!$C$1),0)</f>
        <v>0</v>
      </c>
      <c r="AE81" s="6">
        <f>ROUND(('WP USD'!AE81/'WP USD'!$C$1+'WP EUR'!AE81/'WP EUR'!$C$1+'WP AZN'!AE81/'WP AZN'!$C$1+GBP!AE73/GBP!$C$1),0)</f>
        <v>0</v>
      </c>
      <c r="AF81" s="6">
        <f>ROUND(('WP USD'!AF81/'WP USD'!$C$1+'WP EUR'!AF81/'WP EUR'!$C$1+'WP AZN'!AF81/'WP AZN'!$C$1+GBP!AF73/GBP!$C$1),0)</f>
        <v>0</v>
      </c>
      <c r="AG81" s="6">
        <f>ROUND(('WP USD'!AG81/'WP USD'!$C$1+'WP EUR'!AG81/'WP EUR'!$C$1+'WP AZN'!AG81/'WP AZN'!$C$1+GBP!AG73/GBP!$C$1),0)</f>
        <v>0</v>
      </c>
      <c r="AH81" s="6">
        <f>ROUND(('WP USD'!AH81/'WP USD'!$C$1+'WP EUR'!AH81/'WP EUR'!$C$1+'WP AZN'!AH81/'WP AZN'!$C$1+GBP!AH73/GBP!$C$1),0)</f>
        <v>0</v>
      </c>
      <c r="AI81" s="6">
        <f>ROUND(('WP USD'!AI81/'WP USD'!$C$1+'WP EUR'!AI81/'WP EUR'!$C$1+'WP AZN'!AI81/'WP AZN'!$C$1+GBP!AI73/GBP!$C$1),0)</f>
        <v>0</v>
      </c>
      <c r="AJ81" s="6">
        <f>ROUND(('WP USD'!AJ81/'WP USD'!$C$1+'WP EUR'!AJ81/'WP EUR'!$C$1+'WP AZN'!AJ81/'WP AZN'!$C$1+GBP!AJ73/GBP!$C$1),0)</f>
        <v>0</v>
      </c>
      <c r="AK81" s="6">
        <f>ROUND(('WP USD'!AK81/'WP USD'!$C$1+'WP EUR'!AK81/'WP EUR'!$C$1+'WP AZN'!AK81/'WP AZN'!$C$1+GBP!AK73/GBP!$C$1),0)</f>
        <v>0</v>
      </c>
      <c r="AL81" s="6">
        <f>ROUND(('WP USD'!AL81/'WP USD'!$C$1+'WP EUR'!AL81/'WP EUR'!$C$1+'WP AZN'!AL81/'WP AZN'!$C$1+GBP!AL73/GBP!$C$1),0)</f>
        <v>0</v>
      </c>
      <c r="AM81" s="6">
        <f>ROUND(('WP USD'!AM81/'WP USD'!$C$1+'WP EUR'!AM81/'WP EUR'!$C$1+'WP AZN'!AM81/'WP AZN'!$C$1+GBP!AM73/GBP!$C$1),0)</f>
        <v>0</v>
      </c>
      <c r="AN81" s="6">
        <f>ROUND(('WP USD'!AN81/'WP USD'!$C$1+'WP EUR'!AN81/'WP EUR'!$C$1+'WP AZN'!AN81/'WP AZN'!$C$1+GBP!AN73/GBP!$C$1),0)</f>
        <v>0</v>
      </c>
      <c r="AO81" s="6">
        <f>ROUND(('WP USD'!AO81/'WP USD'!$C$1+'WP EUR'!AO81/'WP EUR'!$C$1+'WP AZN'!AO81/'WP AZN'!$C$1+GBP!AO73/GBP!$C$1),0)</f>
        <v>0</v>
      </c>
      <c r="AP81" s="6">
        <f>ROUND(('WP USD'!AP81/'WP USD'!$C$1+'WP EUR'!AP81/'WP EUR'!$C$1+'WP AZN'!AP81/'WP AZN'!$C$1+GBP!AP73/GBP!$C$1),0)</f>
        <v>0</v>
      </c>
      <c r="AQ81" s="6">
        <f>ROUND(('WP USD'!AQ81/'WP USD'!$C$1+'WP EUR'!AQ81/'WP EUR'!$C$1+'WP AZN'!AQ81/'WP AZN'!$C$1+GBP!AQ73/GBP!$C$1),0)</f>
        <v>0</v>
      </c>
      <c r="AR81" s="6">
        <f>ROUND(('WP USD'!AR81/'WP USD'!$C$1+'WP EUR'!AR81/'WP EUR'!$C$1+'WP AZN'!AR81/'WP AZN'!$C$1+GBP!AR73/GBP!$C$1),0)</f>
        <v>0</v>
      </c>
      <c r="AS81" s="6">
        <f>ROUND(('WP USD'!AS81/'WP USD'!$C$1+'WP EUR'!AS81/'WP EUR'!$C$1+'WP AZN'!AS81/'WP AZN'!$C$1+GBP!AS73/GBP!$C$1),0)</f>
        <v>0</v>
      </c>
      <c r="AT81" s="6">
        <f>ROUND(('WP USD'!AT81/'WP USD'!$C$1+'WP EUR'!AT81/'WP EUR'!$C$1+'WP AZN'!AT81/'WP AZN'!$C$1+GBP!AT73/GBP!$C$1),0)</f>
        <v>0</v>
      </c>
      <c r="AU81" s="6">
        <f>ROUND(('WP USD'!AU81/'WP USD'!$C$1+'WP EUR'!AU81/'WP EUR'!$C$1+'WP AZN'!AU81/'WP AZN'!$C$1+GBP!AU73/GBP!$C$1),0)</f>
        <v>0</v>
      </c>
      <c r="AV81" s="6">
        <f>ROUND(('WP USD'!AV81/'WP USD'!$C$1+'WP EUR'!AV81/'WP EUR'!$C$1+'WP AZN'!AV81/'WP AZN'!$C$1+GBP!AV73/GBP!$C$1),0)</f>
        <v>0</v>
      </c>
      <c r="AW81" s="6">
        <f>ROUND(('WP USD'!AW81/'WP USD'!$C$1+'WP EUR'!AW81/'WP EUR'!$C$1+'WP AZN'!AW81/'WP AZN'!$C$1+GBP!AW73/GBP!$C$1),0)</f>
        <v>0</v>
      </c>
      <c r="AX81" s="6">
        <f>ROUND(('WP USD'!AX81/'WP USD'!$C$1+'WP EUR'!AX81/'WP EUR'!$C$1+'WP AZN'!AX81/'WP AZN'!$C$1+GBP!AX73/GBP!$C$1),0)</f>
        <v>0</v>
      </c>
    </row>
    <row r="82" spans="1:50">
      <c r="A82" s="141" t="s">
        <v>24</v>
      </c>
      <c r="B82" s="139"/>
      <c r="C82" s="139">
        <f t="shared" ref="C82:C86" si="20">F82+H82+J82+L82+N82+P82+R82+T82+V82+X82+Z82+AB82+AD82+AF82</f>
        <v>10848</v>
      </c>
      <c r="D82" s="139"/>
      <c r="E82" s="6">
        <f>ROUND(('WP USD'!E82/'WP USD'!$C$1+'WP EUR'!E82/'WP EUR'!$C$1+'WP AZN'!E82/'WP AZN'!$C$1+GBP!E74/GBP!$C$1),0)</f>
        <v>0</v>
      </c>
      <c r="F82" s="6">
        <f>ROUND(('WP USD'!F82/'WP USD'!$C$1+'WP EUR'!F82/'WP EUR'!$C$1+'WP AZN'!F82/'WP AZN'!$C$1+GBP!F74/GBP!$C$1),0)</f>
        <v>15704</v>
      </c>
      <c r="G82" s="6">
        <f>ROUND(('WP USD'!G82/'WP USD'!$C$1+'WP EUR'!G82/'WP EUR'!$C$1+'WP AZN'!G82/'WP AZN'!$C$1+GBP!G74/GBP!$C$1),0)</f>
        <v>0</v>
      </c>
      <c r="H82" s="6">
        <f>ROUND(('WP USD'!H82/'WP USD'!$C$1+'WP EUR'!H82/'WP EUR'!$C$1+'WP AZN'!H82/'WP AZN'!$C$1+GBP!H74/GBP!$C$1),0)</f>
        <v>0</v>
      </c>
      <c r="I82" s="6">
        <f>ROUND(('WP USD'!I82/'WP USD'!$C$1+'WP EUR'!I82/'WP EUR'!$C$1+'WP AZN'!I82/'WP AZN'!$C$1+GBP!I74/GBP!$C$1),0)</f>
        <v>0</v>
      </c>
      <c r="J82" s="6">
        <f>ROUND(('WP USD'!J82/'WP USD'!$C$1+'WP EUR'!J82/'WP EUR'!$C$1+'WP AZN'!J82/'WP AZN'!$C$1+GBP!J74/GBP!$C$1),0)</f>
        <v>-3942</v>
      </c>
      <c r="K82" s="6">
        <f>ROUND(('WP USD'!K82/'WP USD'!$C$1+'WP EUR'!K82/'WP EUR'!$C$1+'WP AZN'!K82/'WP AZN'!$C$1+GBP!K74/GBP!$C$1),0)</f>
        <v>0</v>
      </c>
      <c r="L82" s="6">
        <f>ROUND(('WP USD'!L82/'WP USD'!$C$1+'WP EUR'!L82/'WP EUR'!$C$1+'WP AZN'!L82/'WP AZN'!$C$1+GBP!L74/GBP!$C$1),0)</f>
        <v>-3942</v>
      </c>
      <c r="M82" s="6">
        <f>ROUND(('WP USD'!M82/'WP USD'!$C$1+'WP EUR'!M82/'WP EUR'!$C$1+'WP AZN'!M82/'WP AZN'!$C$1+GBP!M74/GBP!$C$1),0)</f>
        <v>0</v>
      </c>
      <c r="N82" s="6">
        <f>ROUND(('WP USD'!N82/'WP USD'!$C$1+'WP EUR'!N82/'WP EUR'!$C$1+'WP AZN'!N82/'WP AZN'!$C$1+GBP!N74/GBP!$C$1),0)</f>
        <v>-498</v>
      </c>
      <c r="O82" s="6">
        <f>ROUND(('WP USD'!O82/'WP USD'!$C$1+'WP EUR'!O82/'WP EUR'!$C$1+'WP AZN'!O82/'WP AZN'!$C$1+GBP!O74/GBP!$C$1),0)</f>
        <v>0</v>
      </c>
      <c r="P82" s="6">
        <f>ROUND(('WP USD'!P82/'WP USD'!$C$1+'WP EUR'!P82/'WP EUR'!$C$1+'WP AZN'!P82/'WP AZN'!$C$1+GBP!P74/GBP!$C$1),0)</f>
        <v>6733</v>
      </c>
      <c r="Q82" s="6">
        <f>ROUND(('WP USD'!Q82/'WP USD'!$C$1+'WP EUR'!Q82/'WP EUR'!$C$1+'WP AZN'!Q82/'WP AZN'!$C$1+GBP!Q74/GBP!$C$1),0)</f>
        <v>0</v>
      </c>
      <c r="R82" s="6">
        <f>ROUND(('WP USD'!R82/'WP USD'!$C$1+'WP EUR'!R82/'WP EUR'!$C$1+'WP AZN'!R82/'WP AZN'!$C$1+GBP!R74/GBP!$C$1),0)</f>
        <v>0</v>
      </c>
      <c r="S82" s="6">
        <f>ROUND(('WP USD'!S82/'WP USD'!$C$1+'WP EUR'!S82/'WP EUR'!$C$1+'WP AZN'!S82/'WP AZN'!$C$1+GBP!S74/GBP!$C$1),0)</f>
        <v>0</v>
      </c>
      <c r="T82" s="6">
        <f>ROUND(('WP USD'!T82/'WP USD'!$C$1+'WP EUR'!T82/'WP EUR'!$C$1+'WP AZN'!T82/'WP AZN'!$C$1+GBP!T74/GBP!$C$1),0)</f>
        <v>0</v>
      </c>
      <c r="U82" s="6">
        <f>ROUND(('WP USD'!U82/'WP USD'!$C$1+'WP EUR'!U82/'WP EUR'!$C$1+'WP AZN'!U82/'WP AZN'!$C$1+GBP!U74/GBP!$C$1),0)</f>
        <v>0</v>
      </c>
      <c r="V82" s="6">
        <f>ROUND(('WP USD'!V82/'WP USD'!$C$1+'WP EUR'!V82/'WP EUR'!$C$1+'WP AZN'!V82/'WP AZN'!$C$1+GBP!V74/GBP!$C$1),0)</f>
        <v>294</v>
      </c>
      <c r="W82" s="6">
        <f>ROUND(('WP USD'!W82/'WP USD'!$C$1+'WP EUR'!W82/'WP EUR'!$C$1+'WP AZN'!W82/'WP AZN'!$C$1+GBP!W74/GBP!$C$1),0)</f>
        <v>0</v>
      </c>
      <c r="X82" s="6">
        <f>ROUND(('WP USD'!X82/'WP USD'!$C$1+'WP EUR'!X82/'WP EUR'!$C$1+'WP AZN'!X82/'WP AZN'!$C$1+GBP!X74/GBP!$C$1),0)</f>
        <v>0</v>
      </c>
      <c r="Y82" s="6">
        <f>ROUND(('WP USD'!Y82/'WP USD'!$C$1+'WP EUR'!Y82/'WP EUR'!$C$1+'WP AZN'!Y82/'WP AZN'!$C$1+GBP!Y74/GBP!$C$1),0)</f>
        <v>0</v>
      </c>
      <c r="Z82" s="6">
        <f>ROUND(('WP USD'!Z82/'WP USD'!$C$1+'WP EUR'!Z82/'WP EUR'!$C$1+'WP AZN'!Z82/'WP AZN'!$C$1+GBP!Z74/GBP!$C$1),0)</f>
        <v>-1560</v>
      </c>
      <c r="AA82" s="6">
        <f>ROUND(('WP USD'!AA82/'WP USD'!$C$1+'WP EUR'!AA82/'WP EUR'!$C$1+'WP AZN'!AA82/'WP AZN'!$C$1+GBP!AA74/GBP!$C$1),0)</f>
        <v>0</v>
      </c>
      <c r="AB82" s="6">
        <f>ROUND(('WP USD'!AB82/'WP USD'!$C$1+'WP EUR'!AB82/'WP EUR'!$C$1+'WP AZN'!AB82/'WP AZN'!$C$1+GBP!AB74/GBP!$C$1),0)</f>
        <v>-3267</v>
      </c>
      <c r="AC82" s="6">
        <f>ROUND(('WP USD'!AC82/'WP USD'!$C$1+'WP EUR'!AC82/'WP EUR'!$C$1+'WP AZN'!AC82/'WP AZN'!$C$1+GBP!AC74/GBP!$C$1),0)</f>
        <v>0</v>
      </c>
      <c r="AD82" s="6">
        <f>ROUND(('WP USD'!AD82/'WP USD'!$C$1+'WP EUR'!AD82/'WP EUR'!$C$1+'WP AZN'!AD82/'WP AZN'!$C$1+GBP!AD74/GBP!$C$1),0)</f>
        <v>0</v>
      </c>
      <c r="AE82" s="6">
        <f>ROUND(('WP USD'!AE82/'WP USD'!$C$1+'WP EUR'!AE82/'WP EUR'!$C$1+'WP AZN'!AE82/'WP AZN'!$C$1+GBP!AE74/GBP!$C$1),0)</f>
        <v>0</v>
      </c>
      <c r="AF82" s="6">
        <f>ROUND(('WP USD'!AF82/'WP USD'!$C$1+'WP EUR'!AF82/'WP EUR'!$C$1+'WP AZN'!AF82/'WP AZN'!$C$1+GBP!AF74/GBP!$C$1),0)</f>
        <v>1326</v>
      </c>
    </row>
    <row r="83" spans="1:50">
      <c r="A83" s="131" t="s">
        <v>25</v>
      </c>
      <c r="C83" s="139">
        <f t="shared" si="20"/>
        <v>31316</v>
      </c>
      <c r="F83" s="6">
        <f t="shared" ref="F83:AF83" si="21">F80+F82</f>
        <v>0</v>
      </c>
      <c r="H83" s="6">
        <f t="shared" si="21"/>
        <v>28596</v>
      </c>
      <c r="J83" s="6">
        <f t="shared" si="21"/>
        <v>-4078</v>
      </c>
      <c r="L83" s="6">
        <f t="shared" si="21"/>
        <v>2564</v>
      </c>
      <c r="N83" s="6">
        <f t="shared" si="21"/>
        <v>-1826</v>
      </c>
      <c r="P83" s="6">
        <f t="shared" si="21"/>
        <v>6733</v>
      </c>
      <c r="R83" s="6">
        <f t="shared" si="21"/>
        <v>0</v>
      </c>
      <c r="T83" s="6">
        <f t="shared" si="21"/>
        <v>0</v>
      </c>
      <c r="V83" s="6">
        <f t="shared" si="21"/>
        <v>-1088</v>
      </c>
      <c r="X83" s="6">
        <f t="shared" si="21"/>
        <v>0</v>
      </c>
      <c r="Z83" s="6">
        <f t="shared" si="21"/>
        <v>0</v>
      </c>
      <c r="AB83" s="6">
        <f t="shared" si="21"/>
        <v>0</v>
      </c>
      <c r="AD83" s="6">
        <f t="shared" si="21"/>
        <v>0</v>
      </c>
      <c r="AF83" s="6">
        <f t="shared" si="21"/>
        <v>415</v>
      </c>
      <c r="AG83" s="6">
        <f>ROUND(('WP USD'!AG83/'WP USD'!$C$1+'WP EUR'!AG83/'WP EUR'!$C$1+'WP AZN'!AG83/'WP AZN'!$C$1+GBP!AG75/GBP!$C$1),0)</f>
        <v>0</v>
      </c>
      <c r="AH83" s="6">
        <f>ROUND(('WP USD'!AH83/'WP USD'!$C$1+'WP EUR'!AH83/'WP EUR'!$C$1+'WP AZN'!AH83/'WP AZN'!$C$1+GBP!AH75/GBP!$C$1),0)</f>
        <v>0</v>
      </c>
      <c r="AI83" s="6">
        <f>ROUND(('WP USD'!AI83/'WP USD'!$C$1+'WP EUR'!AI83/'WP EUR'!$C$1+'WP AZN'!AI83/'WP AZN'!$C$1+GBP!AI75/GBP!$C$1),0)</f>
        <v>0</v>
      </c>
      <c r="AJ83" s="6">
        <f>ROUND(('WP USD'!AJ83/'WP USD'!$C$1+'WP EUR'!AJ83/'WP EUR'!$C$1+'WP AZN'!AJ83/'WP AZN'!$C$1+GBP!AJ75/GBP!$C$1),0)</f>
        <v>0</v>
      </c>
      <c r="AK83" s="6">
        <f>ROUND(('WP USD'!AK83/'WP USD'!$C$1+'WP EUR'!AK83/'WP EUR'!$C$1+'WP AZN'!AK83/'WP AZN'!$C$1+GBP!AK75/GBP!$C$1),0)</f>
        <v>0</v>
      </c>
      <c r="AL83" s="6">
        <f>ROUND(('WP USD'!AL83/'WP USD'!$C$1+'WP EUR'!AL83/'WP EUR'!$C$1+'WP AZN'!AL83/'WP AZN'!$C$1+GBP!AL75/GBP!$C$1),0)</f>
        <v>0</v>
      </c>
      <c r="AM83" s="6">
        <f>ROUND(('WP USD'!AM83/'WP USD'!$C$1+'WP EUR'!AM83/'WP EUR'!$C$1+'WP AZN'!AM83/'WP AZN'!$C$1+GBP!AM75/GBP!$C$1),0)</f>
        <v>0</v>
      </c>
      <c r="AN83" s="6">
        <f>ROUND(('WP USD'!AN83/'WP USD'!$C$1+'WP EUR'!AN83/'WP EUR'!$C$1+'WP AZN'!AN83/'WP AZN'!$C$1+GBP!AN75/GBP!$C$1),0)</f>
        <v>0</v>
      </c>
      <c r="AO83" s="6">
        <f>ROUND(('WP USD'!AO83/'WP USD'!$C$1+'WP EUR'!AO83/'WP EUR'!$C$1+'WP AZN'!AO83/'WP AZN'!$C$1+GBP!AO75/GBP!$C$1),0)</f>
        <v>0</v>
      </c>
      <c r="AP83" s="6">
        <f>ROUND(('WP USD'!AP83/'WP USD'!$C$1+'WP EUR'!AP83/'WP EUR'!$C$1+'WP AZN'!AP83/'WP AZN'!$C$1+GBP!AP75/GBP!$C$1),0)</f>
        <v>0</v>
      </c>
      <c r="AQ83" s="6">
        <f>ROUND(('WP USD'!AQ83/'WP USD'!$C$1+'WP EUR'!AQ83/'WP EUR'!$C$1+'WP AZN'!AQ83/'WP AZN'!$C$1+GBP!AQ75/GBP!$C$1),0)</f>
        <v>0</v>
      </c>
      <c r="AR83" s="6">
        <f>ROUND(('WP USD'!AR83/'WP USD'!$C$1+'WP EUR'!AR83/'WP EUR'!$C$1+'WP AZN'!AR83/'WP AZN'!$C$1+GBP!AR75/GBP!$C$1),0)</f>
        <v>0</v>
      </c>
      <c r="AS83" s="6">
        <f>ROUND(('WP USD'!AS83/'WP USD'!$C$1+'WP EUR'!AS83/'WP EUR'!$C$1+'WP AZN'!AS83/'WP AZN'!$C$1+GBP!AS75/GBP!$C$1),0)</f>
        <v>0</v>
      </c>
      <c r="AT83" s="6">
        <f>ROUND(('WP USD'!AT83/'WP USD'!$C$1+'WP EUR'!AT83/'WP EUR'!$C$1+'WP AZN'!AT83/'WP AZN'!$C$1+GBP!AT75/GBP!$C$1),0)</f>
        <v>0</v>
      </c>
      <c r="AU83" s="6">
        <f>ROUND(('WP USD'!AU83/'WP USD'!$C$1+'WP EUR'!AU83/'WP EUR'!$C$1+'WP AZN'!AU83/'WP AZN'!$C$1+GBP!AU75/GBP!$C$1),0)</f>
        <v>0</v>
      </c>
      <c r="AV83" s="6">
        <f>ROUND(('WP USD'!AV83/'WP USD'!$C$1+'WP EUR'!AV83/'WP EUR'!$C$1+'WP AZN'!AV83/'WP AZN'!$C$1+GBP!AV75/GBP!$C$1),0)</f>
        <v>0</v>
      </c>
      <c r="AW83" s="6">
        <f>ROUND(('WP USD'!AW83/'WP USD'!$C$1+'WP EUR'!AW83/'WP EUR'!$C$1+'WP AZN'!AW83/'WP AZN'!$C$1+GBP!AW75/GBP!$C$1),0)</f>
        <v>0</v>
      </c>
      <c r="AX83" s="6">
        <f>ROUND(('WP USD'!AX83/'WP USD'!$C$1+'WP EUR'!AX83/'WP EUR'!$C$1+'WP AZN'!AX83/'WP AZN'!$C$1+GBP!AX75/GBP!$C$1),0)</f>
        <v>0</v>
      </c>
    </row>
    <row r="84" spans="1:50">
      <c r="C84" s="6">
        <f>C82+C80-C83</f>
        <v>0</v>
      </c>
      <c r="F84" s="6">
        <f t="shared" ref="F84:AF84" si="22">F83-F88</f>
        <v>0</v>
      </c>
      <c r="H84" s="6">
        <f t="shared" si="22"/>
        <v>0</v>
      </c>
      <c r="J84" s="6">
        <f t="shared" si="22"/>
        <v>0</v>
      </c>
      <c r="L84" s="6">
        <f t="shared" si="22"/>
        <v>1</v>
      </c>
      <c r="N84" s="6">
        <f t="shared" si="22"/>
        <v>1</v>
      </c>
      <c r="P84" s="6">
        <f t="shared" si="22"/>
        <v>0</v>
      </c>
      <c r="R84" s="6">
        <f t="shared" si="22"/>
        <v>0</v>
      </c>
      <c r="T84" s="6">
        <f t="shared" si="22"/>
        <v>0</v>
      </c>
      <c r="V84" s="6">
        <f t="shared" si="22"/>
        <v>0</v>
      </c>
      <c r="X84" s="6">
        <f t="shared" si="22"/>
        <v>0</v>
      </c>
      <c r="Z84" s="6">
        <f t="shared" si="22"/>
        <v>0</v>
      </c>
      <c r="AB84" s="6">
        <f t="shared" si="22"/>
        <v>0</v>
      </c>
      <c r="AD84" s="6">
        <f t="shared" si="22"/>
        <v>0</v>
      </c>
      <c r="AF84" s="6">
        <f t="shared" si="22"/>
        <v>0</v>
      </c>
      <c r="AG84" s="6">
        <f>ROUND(('WP USD'!AG84/'WP USD'!$C$1+'WP EUR'!AG84/'WP EUR'!$C$1+'WP AZN'!AG84/'WP AZN'!$C$1+GBP!AG76/GBP!$C$1),0)</f>
        <v>0</v>
      </c>
      <c r="AH84" s="6">
        <f>ROUND(('WP USD'!AH84/'WP USD'!$C$1+'WP EUR'!AH84/'WP EUR'!$C$1+'WP AZN'!AH84/'WP AZN'!$C$1+GBP!AH76/GBP!$C$1),0)</f>
        <v>0</v>
      </c>
      <c r="AI84" s="6">
        <f>ROUND(('WP USD'!AI84/'WP USD'!$C$1+'WP EUR'!AI84/'WP EUR'!$C$1+'WP AZN'!AI84/'WP AZN'!$C$1+GBP!AI76/GBP!$C$1),0)</f>
        <v>0</v>
      </c>
      <c r="AJ84" s="6">
        <f>ROUND(('WP USD'!AJ84/'WP USD'!$C$1+'WP EUR'!AJ84/'WP EUR'!$C$1+'WP AZN'!AJ84/'WP AZN'!$C$1+GBP!AJ76/GBP!$C$1),0)</f>
        <v>0</v>
      </c>
      <c r="AK84" s="6">
        <f>ROUND(('WP USD'!AK84/'WP USD'!$C$1+'WP EUR'!AK84/'WP EUR'!$C$1+'WP AZN'!AK84/'WP AZN'!$C$1+GBP!AK76/GBP!$C$1),0)</f>
        <v>0</v>
      </c>
      <c r="AL84" s="6">
        <f>ROUND(('WP USD'!AL84/'WP USD'!$C$1+'WP EUR'!AL84/'WP EUR'!$C$1+'WP AZN'!AL84/'WP AZN'!$C$1+GBP!AL76/GBP!$C$1),0)</f>
        <v>0</v>
      </c>
      <c r="AM84" s="6">
        <f>ROUND(('WP USD'!AM84/'WP USD'!$C$1+'WP EUR'!AM84/'WP EUR'!$C$1+'WP AZN'!AM84/'WP AZN'!$C$1+GBP!AM76/GBP!$C$1),0)</f>
        <v>0</v>
      </c>
      <c r="AN84" s="6">
        <f>ROUND(('WP USD'!AN84/'WP USD'!$C$1+'WP EUR'!AN84/'WP EUR'!$C$1+'WP AZN'!AN84/'WP AZN'!$C$1+GBP!AN76/GBP!$C$1),0)</f>
        <v>0</v>
      </c>
      <c r="AO84" s="6">
        <f>ROUND(('WP USD'!AO84/'WP USD'!$C$1+'WP EUR'!AO84/'WP EUR'!$C$1+'WP AZN'!AO84/'WP AZN'!$C$1+GBP!AO76/GBP!$C$1),0)</f>
        <v>0</v>
      </c>
      <c r="AP84" s="6">
        <f>ROUND(('WP USD'!AP84/'WP USD'!$C$1+'WP EUR'!AP84/'WP EUR'!$C$1+'WP AZN'!AP84/'WP AZN'!$C$1+GBP!AP76/GBP!$C$1),0)</f>
        <v>0</v>
      </c>
      <c r="AQ84" s="6">
        <f>ROUND(('WP USD'!AQ84/'WP USD'!$C$1+'WP EUR'!AQ84/'WP EUR'!$C$1+'WP AZN'!AQ84/'WP AZN'!$C$1+GBP!AQ76/GBP!$C$1),0)</f>
        <v>0</v>
      </c>
      <c r="AR84" s="6">
        <f>ROUND(('WP USD'!AR84/'WP USD'!$C$1+'WP EUR'!AR84/'WP EUR'!$C$1+'WP AZN'!AR84/'WP AZN'!$C$1+GBP!AR76/GBP!$C$1),0)</f>
        <v>0</v>
      </c>
      <c r="AS84" s="6">
        <f>ROUND(('WP USD'!AS84/'WP USD'!$C$1+'WP EUR'!AS84/'WP EUR'!$C$1+'WP AZN'!AS84/'WP AZN'!$C$1+GBP!AS76/GBP!$C$1),0)</f>
        <v>0</v>
      </c>
      <c r="AT84" s="6">
        <f>ROUND(('WP USD'!AT84/'WP USD'!$C$1+'WP EUR'!AT84/'WP EUR'!$C$1+'WP AZN'!AT84/'WP AZN'!$C$1+GBP!AT76/GBP!$C$1),0)</f>
        <v>0</v>
      </c>
      <c r="AU84" s="6">
        <f>ROUND(('WP USD'!AU84/'WP USD'!$C$1+'WP EUR'!AU84/'WP EUR'!$C$1+'WP AZN'!AU84/'WP AZN'!$C$1+GBP!AU76/GBP!$C$1),0)</f>
        <v>0</v>
      </c>
      <c r="AV84" s="6">
        <f>ROUND(('WP USD'!AV84/'WP USD'!$C$1+'WP EUR'!AV84/'WP EUR'!$C$1+'WP AZN'!AV84/'WP AZN'!$C$1+GBP!AV76/GBP!$C$1),0)</f>
        <v>0</v>
      </c>
      <c r="AW84" s="6">
        <f>ROUND(('WP USD'!AW84/'WP USD'!$C$1+'WP EUR'!AW84/'WP EUR'!$C$1+'WP AZN'!AW84/'WP AZN'!$C$1+GBP!AW76/GBP!$C$1),0)</f>
        <v>0</v>
      </c>
      <c r="AX84" s="6">
        <f>ROUND(('WP USD'!AX84/'WP USD'!$C$1+'WP EUR'!AX84/'WP EUR'!$C$1+'WP AZN'!AX84/'WP AZN'!$C$1+GBP!AX76/GBP!$C$1),0)</f>
        <v>0</v>
      </c>
    </row>
    <row r="85" spans="1:50">
      <c r="A85" s="131" t="s">
        <v>28</v>
      </c>
      <c r="B85" s="6">
        <f>E85+G85+I85+K85+M85+O85+Q85+S85+U85+W85</f>
        <v>0</v>
      </c>
      <c r="C85" s="6">
        <f t="shared" si="20"/>
        <v>0</v>
      </c>
      <c r="E85" s="6">
        <f>ROUND(('WP USD'!E85/'WP USD'!$C$1+'WP EUR'!E85/'WP EUR'!$C$1+'WP AZN'!E85/'WP AZN'!$C$1+GBP!E77/GBP!$C$1),0)</f>
        <v>0</v>
      </c>
      <c r="F85" s="6">
        <f>ROUND(('WP USD'!F85/'WP USD'!$C$1+'WP EUR'!F85/'WP EUR'!$C$1+'WP AZN'!F85/'WP AZN'!$C$1+GBP!F77/GBP!$C$1),0)</f>
        <v>0</v>
      </c>
      <c r="G85" s="6">
        <f>ROUND(('WP USD'!G85/'WP USD'!$C$1+'WP EUR'!G85/'WP EUR'!$C$1+'WP AZN'!G85/'WP AZN'!$C$1+GBP!G77/GBP!$C$1),0)</f>
        <v>0</v>
      </c>
      <c r="H85" s="6">
        <f>ROUND(('WP USD'!H85/'WP USD'!$C$1+'WP EUR'!H85/'WP EUR'!$C$1+'WP AZN'!H85/'WP AZN'!$C$1+GBP!H77/GBP!$C$1),0)</f>
        <v>0</v>
      </c>
      <c r="I85" s="6">
        <f>ROUND(('WP USD'!I85/'WP USD'!$C$1+'WP EUR'!I85/'WP EUR'!$C$1+'WP AZN'!I85/'WP AZN'!$C$1+GBP!I77/GBP!$C$1),0)</f>
        <v>0</v>
      </c>
      <c r="J85" s="6">
        <f>ROUND(('WP USD'!J85/'WP USD'!$C$1+'WP EUR'!J85/'WP EUR'!$C$1+'WP AZN'!J85/'WP AZN'!$C$1+GBP!J77/GBP!$C$1),0)</f>
        <v>0</v>
      </c>
      <c r="K85" s="6">
        <f>ROUND(('WP USD'!K85/'WP USD'!$C$1+'WP EUR'!K85/'WP EUR'!$C$1+'WP AZN'!K85/'WP AZN'!$C$1+GBP!K77/GBP!$C$1),0)</f>
        <v>0</v>
      </c>
      <c r="L85" s="6">
        <f>ROUND(('WP USD'!L85/'WP USD'!$C$1+'WP EUR'!L85/'WP EUR'!$C$1+'WP AZN'!L85/'WP AZN'!$C$1+GBP!L77/GBP!$C$1),0)</f>
        <v>0</v>
      </c>
      <c r="M85" s="6">
        <f>ROUND(('WP USD'!M85/'WP USD'!$C$1+'WP EUR'!M85/'WP EUR'!$C$1+'WP AZN'!M85/'WP AZN'!$C$1+GBP!M77/GBP!$C$1),0)</f>
        <v>0</v>
      </c>
      <c r="N85" s="6">
        <f>ROUND(('WP USD'!N85/'WP USD'!$C$1+'WP EUR'!N85/'WP EUR'!$C$1+'WP AZN'!N85/'WP AZN'!$C$1+GBP!N77/GBP!$C$1),0)</f>
        <v>0</v>
      </c>
      <c r="O85" s="6">
        <f>ROUND(('WP USD'!O85/'WP USD'!$C$1+'WP EUR'!O85/'WP EUR'!$C$1+'WP AZN'!O85/'WP AZN'!$C$1+GBP!O77/GBP!$C$1),0)</f>
        <v>0</v>
      </c>
      <c r="P85" s="6">
        <f>ROUND(('WP USD'!P85/'WP USD'!$C$1+'WP EUR'!P85/'WP EUR'!$C$1+'WP AZN'!P85/'WP AZN'!$C$1+GBP!P77/GBP!$C$1),0)</f>
        <v>0</v>
      </c>
      <c r="Q85" s="6">
        <f>ROUND(('WP USD'!Q85/'WP USD'!$C$1+'WP EUR'!Q85/'WP EUR'!$C$1+'WP AZN'!Q85/'WP AZN'!$C$1+GBP!Q77/GBP!$C$1),0)</f>
        <v>0</v>
      </c>
      <c r="R85" s="6">
        <f>ROUND(('WP USD'!R85/'WP USD'!$C$1+'WP EUR'!R85/'WP EUR'!$C$1+'WP AZN'!R85/'WP AZN'!$C$1+GBP!R77/GBP!$C$1),0)</f>
        <v>0</v>
      </c>
      <c r="S85" s="6">
        <f>ROUND(('WP USD'!S85/'WP USD'!$C$1+'WP EUR'!S85/'WP EUR'!$C$1+'WP AZN'!S85/'WP AZN'!$C$1+GBP!S77/GBP!$C$1),0)</f>
        <v>0</v>
      </c>
      <c r="T85" s="6">
        <f>ROUND(('WP USD'!T85/'WP USD'!$C$1+'WP EUR'!T85/'WP EUR'!$C$1+'WP AZN'!T85/'WP AZN'!$C$1+GBP!T77/GBP!$C$1),0)</f>
        <v>0</v>
      </c>
      <c r="U85" s="6">
        <f>ROUND(('WP USD'!U85/'WP USD'!$C$1+'WP EUR'!U85/'WP EUR'!$C$1+'WP AZN'!U85/'WP AZN'!$C$1+GBP!U77/GBP!$C$1),0)</f>
        <v>0</v>
      </c>
      <c r="V85" s="6">
        <f>ROUND(('WP USD'!V85/'WP USD'!$C$1+'WP EUR'!V85/'WP EUR'!$C$1+'WP AZN'!V85/'WP AZN'!$C$1+GBP!V77/GBP!$C$1),0)</f>
        <v>0</v>
      </c>
      <c r="W85" s="6">
        <f>ROUND(('WP USD'!W85/'WP USD'!$C$1+'WP EUR'!W85/'WP EUR'!$C$1+'WP AZN'!W85/'WP AZN'!$C$1+GBP!W77/GBP!$C$1),0)</f>
        <v>0</v>
      </c>
      <c r="X85" s="6">
        <f>ROUND(('WP USD'!X85/'WP USD'!$C$1+'WP EUR'!X85/'WP EUR'!$C$1+'WP AZN'!X85/'WP AZN'!$C$1+GBP!X77/GBP!$C$1),0)</f>
        <v>0</v>
      </c>
      <c r="Y85" s="6">
        <f>ROUND(('WP USD'!Y85/'WP USD'!$C$1+'WP EUR'!Y85/'WP EUR'!$C$1+'WP AZN'!Y85/'WP AZN'!$C$1+GBP!Y77/GBP!$C$1),0)</f>
        <v>0</v>
      </c>
      <c r="Z85" s="6">
        <f>ROUND(('WP USD'!Z85/'WP USD'!$C$1+'WP EUR'!Z85/'WP EUR'!$C$1+'WP AZN'!Z85/'WP AZN'!$C$1+GBP!Z77/GBP!$C$1),0)</f>
        <v>0</v>
      </c>
      <c r="AA85" s="6">
        <f>ROUND(('WP USD'!AA85/'WP USD'!$C$1+'WP EUR'!AA85/'WP EUR'!$C$1+'WP AZN'!AA85/'WP AZN'!$C$1+GBP!AA77/GBP!$C$1),0)</f>
        <v>0</v>
      </c>
      <c r="AB85" s="6">
        <f>ROUND(('WP USD'!AB85/'WP USD'!$C$1+'WP EUR'!AB85/'WP EUR'!$C$1+'WP AZN'!AB85/'WP AZN'!$C$1+GBP!AB77/GBP!$C$1),0)</f>
        <v>0</v>
      </c>
      <c r="AC85" s="6">
        <f>ROUND(('WP USD'!AC85/'WP USD'!$C$1+'WP EUR'!AC85/'WP EUR'!$C$1+'WP AZN'!AC85/'WP AZN'!$C$1+GBP!AC77/GBP!$C$1),0)</f>
        <v>0</v>
      </c>
      <c r="AD85" s="6">
        <f>ROUND(('WP USD'!AD85/'WP USD'!$C$1+'WP EUR'!AD85/'WP EUR'!$C$1+'WP AZN'!AD85/'WP AZN'!$C$1+GBP!AD77/GBP!$C$1),0)</f>
        <v>0</v>
      </c>
      <c r="AE85" s="6">
        <f>ROUND(('WP USD'!AE85/'WP USD'!$C$1+'WP EUR'!AE85/'WP EUR'!$C$1+'WP AZN'!AE85/'WP AZN'!$C$1+GBP!AE77/GBP!$C$1),0)</f>
        <v>0</v>
      </c>
      <c r="AF85" s="6">
        <f>ROUND(('WP USD'!AF85/'WP USD'!$C$1+'WP EUR'!AF85/'WP EUR'!$C$1+'WP AZN'!AF85/'WP AZN'!$C$1+GBP!AF77/GBP!$C$1),0)</f>
        <v>0</v>
      </c>
      <c r="AG85" s="6">
        <f>ROUND(('WP USD'!AG85/'WP USD'!$C$1+'WP EUR'!AG85/'WP EUR'!$C$1+'WP AZN'!AG85/'WP AZN'!$C$1+GBP!AG77/GBP!$C$1),0)</f>
        <v>0</v>
      </c>
      <c r="AH85" s="6">
        <f>ROUND(('WP USD'!AH85/'WP USD'!$C$1+'WP EUR'!AH85/'WP EUR'!$C$1+'WP AZN'!AH85/'WP AZN'!$C$1+GBP!AH77/GBP!$C$1),0)</f>
        <v>0</v>
      </c>
      <c r="AI85" s="6">
        <f>ROUND(('WP USD'!AI85/'WP USD'!$C$1+'WP EUR'!AI85/'WP EUR'!$C$1+'WP AZN'!AI85/'WP AZN'!$C$1+GBP!AI77/GBP!$C$1),0)</f>
        <v>0</v>
      </c>
      <c r="AJ85" s="6">
        <f>ROUND(('WP USD'!AJ85/'WP USD'!$C$1+'WP EUR'!AJ85/'WP EUR'!$C$1+'WP AZN'!AJ85/'WP AZN'!$C$1+GBP!AJ77/GBP!$C$1),0)</f>
        <v>0</v>
      </c>
      <c r="AK85" s="6">
        <f>ROUND(('WP USD'!AK85/'WP USD'!$C$1+'WP EUR'!AK85/'WP EUR'!$C$1+'WP AZN'!AK85/'WP AZN'!$C$1+GBP!AK77/GBP!$C$1),0)</f>
        <v>0</v>
      </c>
      <c r="AL85" s="6">
        <f>ROUND(('WP USD'!AL85/'WP USD'!$C$1+'WP EUR'!AL85/'WP EUR'!$C$1+'WP AZN'!AL85/'WP AZN'!$C$1+GBP!AL77/GBP!$C$1),0)</f>
        <v>0</v>
      </c>
      <c r="AM85" s="6">
        <f>ROUND(('WP USD'!AM85/'WP USD'!$C$1+'WP EUR'!AM85/'WP EUR'!$C$1+'WP AZN'!AM85/'WP AZN'!$C$1+GBP!AM77/GBP!$C$1),0)</f>
        <v>0</v>
      </c>
      <c r="AN85" s="6">
        <f>ROUND(('WP USD'!AN85/'WP USD'!$C$1+'WP EUR'!AN85/'WP EUR'!$C$1+'WP AZN'!AN85/'WP AZN'!$C$1+GBP!AN77/GBP!$C$1),0)</f>
        <v>0</v>
      </c>
      <c r="AO85" s="6">
        <f>ROUND(('WP USD'!AO85/'WP USD'!$C$1+'WP EUR'!AO85/'WP EUR'!$C$1+'WP AZN'!AO85/'WP AZN'!$C$1+GBP!AO77/GBP!$C$1),0)</f>
        <v>0</v>
      </c>
      <c r="AP85" s="6">
        <f>ROUND(('WP USD'!AP85/'WP USD'!$C$1+'WP EUR'!AP85/'WP EUR'!$C$1+'WP AZN'!AP85/'WP AZN'!$C$1+GBP!AP77/GBP!$C$1),0)</f>
        <v>0</v>
      </c>
      <c r="AQ85" s="6">
        <f>ROUND(('WP USD'!AQ85/'WP USD'!$C$1+'WP EUR'!AQ85/'WP EUR'!$C$1+'WP AZN'!AQ85/'WP AZN'!$C$1+GBP!AQ77/GBP!$C$1),0)</f>
        <v>0</v>
      </c>
      <c r="AR85" s="6">
        <f>ROUND(('WP USD'!AR85/'WP USD'!$C$1+'WP EUR'!AR85/'WP EUR'!$C$1+'WP AZN'!AR85/'WP AZN'!$C$1+GBP!AR77/GBP!$C$1),0)</f>
        <v>0</v>
      </c>
      <c r="AS85" s="6">
        <f>ROUND(('WP USD'!AS85/'WP USD'!$C$1+'WP EUR'!AS85/'WP EUR'!$C$1+'WP AZN'!AS85/'WP AZN'!$C$1+GBP!AS77/GBP!$C$1),0)</f>
        <v>0</v>
      </c>
      <c r="AT85" s="6">
        <f>ROUND(('WP USD'!AT85/'WP USD'!$C$1+'WP EUR'!AT85/'WP EUR'!$C$1+'WP AZN'!AT85/'WP AZN'!$C$1+GBP!AT77/GBP!$C$1),0)</f>
        <v>0</v>
      </c>
      <c r="AU85" s="6">
        <f>ROUND(('WP USD'!AU85/'WP USD'!$C$1+'WP EUR'!AU85/'WP EUR'!$C$1+'WP AZN'!AU85/'WP AZN'!$C$1+GBP!AU77/GBP!$C$1),0)</f>
        <v>0</v>
      </c>
      <c r="AV85" s="6">
        <f>ROUND(('WP USD'!AV85/'WP USD'!$C$1+'WP EUR'!AV85/'WP EUR'!$C$1+'WP AZN'!AV85/'WP AZN'!$C$1+GBP!AV77/GBP!$C$1),0)</f>
        <v>0</v>
      </c>
      <c r="AW85" s="6">
        <f>ROUND(('WP USD'!AW85/'WP USD'!$C$1+'WP EUR'!AW85/'WP EUR'!$C$1+'WP AZN'!AW85/'WP AZN'!$C$1+GBP!AW77/GBP!$C$1),0)</f>
        <v>0</v>
      </c>
      <c r="AX85" s="6">
        <f>ROUND(('WP USD'!AX85/'WP USD'!$C$1+'WP EUR'!AX85/'WP EUR'!$C$1+'WP AZN'!AX85/'WP AZN'!$C$1+GBP!AX77/GBP!$C$1),0)</f>
        <v>0</v>
      </c>
    </row>
    <row r="86" spans="1:50">
      <c r="A86" s="131" t="s">
        <v>29</v>
      </c>
      <c r="B86" s="6">
        <f>E86+G86+I86+K86+M86+O86+Q86+S86+U86+W86</f>
        <v>0</v>
      </c>
      <c r="C86" s="6">
        <f t="shared" si="20"/>
        <v>0</v>
      </c>
      <c r="E86" s="6">
        <f>ROUND(('WP USD'!E86/'WP USD'!$C$1+'WP EUR'!E86/'WP EUR'!$C$1+'WP AZN'!E86/'WP AZN'!$C$1+GBP!E78/GBP!$C$1),0)</f>
        <v>0</v>
      </c>
      <c r="F86" s="6">
        <f>ROUND(('WP USD'!F86/'WP USD'!$C$1+'WP EUR'!F86/'WP EUR'!$C$1+'WP AZN'!F86/'WP AZN'!$C$1+GBP!F78/GBP!$C$1),0)</f>
        <v>0</v>
      </c>
      <c r="G86" s="6">
        <f>ROUND(('WP USD'!G86/'WP USD'!$C$1+'WP EUR'!G86/'WP EUR'!$C$1+'WP AZN'!G86/'WP AZN'!$C$1+GBP!G78/GBP!$C$1),0)</f>
        <v>0</v>
      </c>
      <c r="H86" s="6">
        <f>ROUND(('WP USD'!H86/'WP USD'!$C$1+'WP EUR'!H86/'WP EUR'!$C$1+'WP AZN'!H86/'WP AZN'!$C$1+GBP!H78/GBP!$C$1),0)</f>
        <v>0</v>
      </c>
      <c r="I86" s="6">
        <f>ROUND(('WP USD'!I86/'WP USD'!$C$1+'WP EUR'!I86/'WP EUR'!$C$1+'WP AZN'!I86/'WP AZN'!$C$1+GBP!I78/GBP!$C$1),0)</f>
        <v>0</v>
      </c>
      <c r="J86" s="6">
        <f>ROUND(('WP USD'!J86/'WP USD'!$C$1+'WP EUR'!J86/'WP EUR'!$C$1+'WP AZN'!J86/'WP AZN'!$C$1+GBP!J78/GBP!$C$1),0)</f>
        <v>0</v>
      </c>
      <c r="K86" s="6">
        <f>ROUND(('WP USD'!K86/'WP USD'!$C$1+'WP EUR'!K86/'WP EUR'!$C$1+'WP AZN'!K86/'WP AZN'!$C$1+GBP!K78/GBP!$C$1),0)</f>
        <v>0</v>
      </c>
      <c r="L86" s="6">
        <f>ROUND(('WP USD'!L86/'WP USD'!$C$1+'WP EUR'!L86/'WP EUR'!$C$1+'WP AZN'!L86/'WP AZN'!$C$1+GBP!L78/GBP!$C$1),0)</f>
        <v>0</v>
      </c>
      <c r="M86" s="6">
        <f>ROUND(('WP USD'!M86/'WP USD'!$C$1+'WP EUR'!M86/'WP EUR'!$C$1+'WP AZN'!M86/'WP AZN'!$C$1+GBP!M78/GBP!$C$1),0)</f>
        <v>0</v>
      </c>
      <c r="N86" s="6">
        <f>ROUND(('WP USD'!N86/'WP USD'!$C$1+'WP EUR'!N86/'WP EUR'!$C$1+'WP AZN'!N86/'WP AZN'!$C$1+GBP!N78/GBP!$C$1),0)</f>
        <v>0</v>
      </c>
      <c r="O86" s="6">
        <f>ROUND(('WP USD'!O86/'WP USD'!$C$1+'WP EUR'!O86/'WP EUR'!$C$1+'WP AZN'!O86/'WP AZN'!$C$1+GBP!O78/GBP!$C$1),0)</f>
        <v>0</v>
      </c>
      <c r="P86" s="6">
        <f>ROUND(('WP USD'!P86/'WP USD'!$C$1+'WP EUR'!P86/'WP EUR'!$C$1+'WP AZN'!P86/'WP AZN'!$C$1+GBP!P78/GBP!$C$1),0)</f>
        <v>0</v>
      </c>
      <c r="Q86" s="6">
        <f>ROUND(('WP USD'!Q86/'WP USD'!$C$1+'WP EUR'!Q86/'WP EUR'!$C$1+'WP AZN'!Q86/'WP AZN'!$C$1+GBP!Q78/GBP!$C$1),0)</f>
        <v>0</v>
      </c>
      <c r="R86" s="6">
        <f>ROUND(('WP USD'!R86/'WP USD'!$C$1+'WP EUR'!R86/'WP EUR'!$C$1+'WP AZN'!R86/'WP AZN'!$C$1+GBP!R78/GBP!$C$1),0)</f>
        <v>0</v>
      </c>
      <c r="S86" s="6">
        <f>ROUND(('WP USD'!S86/'WP USD'!$C$1+'WP EUR'!S86/'WP EUR'!$C$1+'WP AZN'!S86/'WP AZN'!$C$1+GBP!S78/GBP!$C$1),0)</f>
        <v>0</v>
      </c>
      <c r="T86" s="6">
        <f>ROUND(('WP USD'!T86/'WP USD'!$C$1+'WP EUR'!T86/'WP EUR'!$C$1+'WP AZN'!T86/'WP AZN'!$C$1+GBP!T78/GBP!$C$1),0)</f>
        <v>0</v>
      </c>
      <c r="U86" s="6">
        <f>ROUND(('WP USD'!U86/'WP USD'!$C$1+'WP EUR'!U86/'WP EUR'!$C$1+'WP AZN'!U86/'WP AZN'!$C$1+GBP!U78/GBP!$C$1),0)</f>
        <v>0</v>
      </c>
      <c r="V86" s="6">
        <f>ROUND(('WP USD'!V86/'WP USD'!$C$1+'WP EUR'!V86/'WP EUR'!$C$1+'WP AZN'!V86/'WP AZN'!$C$1+GBP!V78/GBP!$C$1),0)</f>
        <v>0</v>
      </c>
      <c r="W86" s="6">
        <f>ROUND(('WP USD'!W86/'WP USD'!$C$1+'WP EUR'!W86/'WP EUR'!$C$1+'WP AZN'!W86/'WP AZN'!$C$1+GBP!W78/GBP!$C$1),0)</f>
        <v>0</v>
      </c>
      <c r="X86" s="6">
        <f>ROUND(('WP USD'!X86/'WP USD'!$C$1+'WP EUR'!X86/'WP EUR'!$C$1+'WP AZN'!X86/'WP AZN'!$C$1+GBP!X78/GBP!$C$1),0)</f>
        <v>0</v>
      </c>
      <c r="Y86" s="6">
        <f>ROUND(('WP USD'!Y86/'WP USD'!$C$1+'WP EUR'!Y86/'WP EUR'!$C$1+'WP AZN'!Y86/'WP AZN'!$C$1+GBP!Y78/GBP!$C$1),0)</f>
        <v>0</v>
      </c>
      <c r="Z86" s="6">
        <f>ROUND(('WP USD'!Z86/'WP USD'!$C$1+'WP EUR'!Z86/'WP EUR'!$C$1+'WP AZN'!Z86/'WP AZN'!$C$1+GBP!Z78/GBP!$C$1),0)</f>
        <v>0</v>
      </c>
      <c r="AA86" s="6">
        <f>ROUND(('WP USD'!AA86/'WP USD'!$C$1+'WP EUR'!AA86/'WP EUR'!$C$1+'WP AZN'!AA86/'WP AZN'!$C$1+GBP!AA78/GBP!$C$1),0)</f>
        <v>0</v>
      </c>
      <c r="AB86" s="6">
        <f>ROUND(('WP USD'!AB86/'WP USD'!$C$1+'WP EUR'!AB86/'WP EUR'!$C$1+'WP AZN'!AB86/'WP AZN'!$C$1+GBP!AB78/GBP!$C$1),0)</f>
        <v>0</v>
      </c>
      <c r="AC86" s="6">
        <f>ROUND(('WP USD'!AC86/'WP USD'!$C$1+'WP EUR'!AC86/'WP EUR'!$C$1+'WP AZN'!AC86/'WP AZN'!$C$1+GBP!AC78/GBP!$C$1),0)</f>
        <v>0</v>
      </c>
      <c r="AD86" s="6">
        <f>ROUND(('WP USD'!AD86/'WP USD'!$C$1+'WP EUR'!AD86/'WP EUR'!$C$1+'WP AZN'!AD86/'WP AZN'!$C$1+GBP!AD78/GBP!$C$1),0)</f>
        <v>0</v>
      </c>
      <c r="AE86" s="6">
        <f>ROUND(('WP USD'!AE86/'WP USD'!$C$1+'WP EUR'!AE86/'WP EUR'!$C$1+'WP AZN'!AE86/'WP AZN'!$C$1+GBP!AE78/GBP!$C$1),0)</f>
        <v>0</v>
      </c>
      <c r="AF86" s="6">
        <f>ROUND(('WP USD'!AF86/'WP USD'!$C$1+'WP EUR'!AF86/'WP EUR'!$C$1+'WP AZN'!AF86/'WP AZN'!$C$1+GBP!AF78/GBP!$C$1),0)</f>
        <v>0</v>
      </c>
      <c r="AG86" s="6">
        <f>ROUND(('WP USD'!AG86/'WP USD'!$C$1+'WP EUR'!AG86/'WP EUR'!$C$1+'WP AZN'!AG86/'WP AZN'!$C$1+GBP!AG78/GBP!$C$1),0)</f>
        <v>0</v>
      </c>
      <c r="AH86" s="6">
        <f>ROUND(('WP USD'!AH86/'WP USD'!$C$1+'WP EUR'!AH86/'WP EUR'!$C$1+'WP AZN'!AH86/'WP AZN'!$C$1+GBP!AH78/GBP!$C$1),0)</f>
        <v>0</v>
      </c>
      <c r="AI86" s="6">
        <f>ROUND(('WP USD'!AI86/'WP USD'!$C$1+'WP EUR'!AI86/'WP EUR'!$C$1+'WP AZN'!AI86/'WP AZN'!$C$1+GBP!AI78/GBP!$C$1),0)</f>
        <v>0</v>
      </c>
      <c r="AJ86" s="6">
        <f>ROUND(('WP USD'!AJ86/'WP USD'!$C$1+'WP EUR'!AJ86/'WP EUR'!$C$1+'WP AZN'!AJ86/'WP AZN'!$C$1+GBP!AJ78/GBP!$C$1),0)</f>
        <v>0</v>
      </c>
      <c r="AK86" s="6">
        <f>ROUND(('WP USD'!AK86/'WP USD'!$C$1+'WP EUR'!AK86/'WP EUR'!$C$1+'WP AZN'!AK86/'WP AZN'!$C$1+GBP!AK78/GBP!$C$1),0)</f>
        <v>0</v>
      </c>
      <c r="AL86" s="6">
        <f>ROUND(('WP USD'!AL86/'WP USD'!$C$1+'WP EUR'!AL86/'WP EUR'!$C$1+'WP AZN'!AL86/'WP AZN'!$C$1+GBP!AL78/GBP!$C$1),0)</f>
        <v>0</v>
      </c>
      <c r="AM86" s="6">
        <f>ROUND(('WP USD'!AM86/'WP USD'!$C$1+'WP EUR'!AM86/'WP EUR'!$C$1+'WP AZN'!AM86/'WP AZN'!$C$1+GBP!AM78/GBP!$C$1),0)</f>
        <v>0</v>
      </c>
      <c r="AN86" s="6">
        <f>ROUND(('WP USD'!AN86/'WP USD'!$C$1+'WP EUR'!AN86/'WP EUR'!$C$1+'WP AZN'!AN86/'WP AZN'!$C$1+GBP!AN78/GBP!$C$1),0)</f>
        <v>0</v>
      </c>
      <c r="AO86" s="6">
        <f>ROUND(('WP USD'!AO86/'WP USD'!$C$1+'WP EUR'!AO86/'WP EUR'!$C$1+'WP AZN'!AO86/'WP AZN'!$C$1+GBP!AO78/GBP!$C$1),0)</f>
        <v>0</v>
      </c>
      <c r="AP86" s="6">
        <f>ROUND(('WP USD'!AP86/'WP USD'!$C$1+'WP EUR'!AP86/'WP EUR'!$C$1+'WP AZN'!AP86/'WP AZN'!$C$1+GBP!AP78/GBP!$C$1),0)</f>
        <v>0</v>
      </c>
      <c r="AQ86" s="6">
        <f>ROUND(('WP USD'!AQ86/'WP USD'!$C$1+'WP EUR'!AQ86/'WP EUR'!$C$1+'WP AZN'!AQ86/'WP AZN'!$C$1+GBP!AQ78/GBP!$C$1),0)</f>
        <v>0</v>
      </c>
      <c r="AR86" s="6">
        <f>ROUND(('WP USD'!AR86/'WP USD'!$C$1+'WP EUR'!AR86/'WP EUR'!$C$1+'WP AZN'!AR86/'WP AZN'!$C$1+GBP!AR78/GBP!$C$1),0)</f>
        <v>0</v>
      </c>
      <c r="AS86" s="6">
        <f>ROUND(('WP USD'!AS86/'WP USD'!$C$1+'WP EUR'!AS86/'WP EUR'!$C$1+'WP AZN'!AS86/'WP AZN'!$C$1+GBP!AS78/GBP!$C$1),0)</f>
        <v>0</v>
      </c>
      <c r="AT86" s="6">
        <f>ROUND(('WP USD'!AT86/'WP USD'!$C$1+'WP EUR'!AT86/'WP EUR'!$C$1+'WP AZN'!AT86/'WP AZN'!$C$1+GBP!AT78/GBP!$C$1),0)</f>
        <v>0</v>
      </c>
      <c r="AU86" s="6">
        <f>ROUND(('WP USD'!AU86/'WP USD'!$C$1+'WP EUR'!AU86/'WP EUR'!$C$1+'WP AZN'!AU86/'WP AZN'!$C$1+GBP!AU78/GBP!$C$1),0)</f>
        <v>0</v>
      </c>
      <c r="AV86" s="6">
        <f>ROUND(('WP USD'!AV86/'WP USD'!$C$1+'WP EUR'!AV86/'WP EUR'!$C$1+'WP AZN'!AV86/'WP AZN'!$C$1+GBP!AV78/GBP!$C$1),0)</f>
        <v>0</v>
      </c>
      <c r="AW86" s="6">
        <f>ROUND(('WP USD'!AW86/'WP USD'!$C$1+'WP EUR'!AW86/'WP EUR'!$C$1+'WP AZN'!AW86/'WP AZN'!$C$1+GBP!AW78/GBP!$C$1),0)</f>
        <v>0</v>
      </c>
      <c r="AX86" s="6">
        <f>ROUND(('WP USD'!AX86/'WP USD'!$C$1+'WP EUR'!AX86/'WP EUR'!$C$1+'WP AZN'!AX86/'WP AZN'!$C$1+GBP!AX78/GBP!$C$1),0)</f>
        <v>0</v>
      </c>
    </row>
    <row r="87" spans="1:50">
      <c r="A87" s="131" t="s">
        <v>30</v>
      </c>
      <c r="B87" s="6">
        <f>E87+G87+I87+K87+M87+O87+Q87+S87+U87+W87</f>
        <v>0</v>
      </c>
      <c r="C87" s="6">
        <f>C83</f>
        <v>31316</v>
      </c>
      <c r="E87" s="6">
        <f>ROUND(('WP USD'!E87/'WP USD'!$C$1+'WP EUR'!E87/'WP EUR'!$C$1+'WP AZN'!E87/'WP AZN'!$C$1+GBP!E79/GBP!$C$1),0)</f>
        <v>0</v>
      </c>
      <c r="F87" s="6">
        <f>ROUND(('WP USD'!F87/'WP USD'!$C$1+'WP EUR'!F87/'WP EUR'!$C$1+'WP AZN'!F87/'WP AZN'!$C$1+GBP!F79/GBP!$C$1),0)</f>
        <v>0</v>
      </c>
      <c r="G87" s="6">
        <f>ROUND(('WP USD'!G87/'WP USD'!$C$1+'WP EUR'!G87/'WP EUR'!$C$1+'WP AZN'!G87/'WP AZN'!$C$1+GBP!G79/GBP!$C$1),0)</f>
        <v>0</v>
      </c>
      <c r="H87" s="6">
        <f>ROUND(('WP USD'!H87/'WP USD'!$C$1+'WP EUR'!H87/'WP EUR'!$C$1+'WP AZN'!H87/'WP AZN'!$C$1+GBP!H79/GBP!$C$1),0)</f>
        <v>28596</v>
      </c>
      <c r="I87" s="6">
        <f>ROUND(('WP USD'!I87/'WP USD'!$C$1+'WP EUR'!I87/'WP EUR'!$C$1+'WP AZN'!I87/'WP AZN'!$C$1+GBP!I79/GBP!$C$1),0)</f>
        <v>0</v>
      </c>
      <c r="J87" s="6">
        <f>ROUND(('WP USD'!J87/'WP USD'!$C$1+'WP EUR'!J87/'WP EUR'!$C$1+'WP AZN'!J87/'WP AZN'!$C$1+GBP!J79/GBP!$C$1),0)</f>
        <v>-4078</v>
      </c>
      <c r="K87" s="6">
        <f>ROUND(('WP USD'!K87/'WP USD'!$C$1+'WP EUR'!K87/'WP EUR'!$C$1+'WP AZN'!K87/'WP AZN'!$C$1+GBP!K79/GBP!$C$1),0)</f>
        <v>0</v>
      </c>
      <c r="L87" s="6">
        <f>ROUND(('WP USD'!L87/'WP USD'!$C$1+'WP EUR'!L87/'WP EUR'!$C$1+'WP AZN'!L87/'WP AZN'!$C$1+GBP!L79/GBP!$C$1),0)</f>
        <v>2563</v>
      </c>
      <c r="M87" s="6">
        <f>ROUND(('WP USD'!M87/'WP USD'!$C$1+'WP EUR'!M87/'WP EUR'!$C$1+'WP AZN'!M87/'WP AZN'!$C$1+GBP!M79/GBP!$C$1),0)</f>
        <v>0</v>
      </c>
      <c r="N87" s="6">
        <f>ROUND(('WP USD'!N87/'WP USD'!$C$1+'WP EUR'!N87/'WP EUR'!$C$1+'WP AZN'!N87/'WP AZN'!$C$1+GBP!N79/GBP!$C$1),0)</f>
        <v>-1827</v>
      </c>
      <c r="O87" s="6">
        <f>ROUND(('WP USD'!O87/'WP USD'!$C$1+'WP EUR'!O87/'WP EUR'!$C$1+'WP AZN'!O87/'WP AZN'!$C$1+GBP!O79/GBP!$C$1),0)</f>
        <v>0</v>
      </c>
      <c r="P87" s="6">
        <f>ROUND(('WP USD'!P87/'WP USD'!$C$1+'WP EUR'!P87/'WP EUR'!$C$1+'WP AZN'!P87/'WP AZN'!$C$1+GBP!P79/GBP!$C$1),0)</f>
        <v>6733</v>
      </c>
      <c r="Q87" s="6">
        <f>ROUND(('WP USD'!Q87/'WP USD'!$C$1+'WP EUR'!Q87/'WP EUR'!$C$1+'WP AZN'!Q87/'WP AZN'!$C$1+GBP!Q79/GBP!$C$1),0)</f>
        <v>0</v>
      </c>
      <c r="R87" s="6">
        <f>ROUND(('WP USD'!R87/'WP USD'!$C$1+'WP EUR'!R87/'WP EUR'!$C$1+'WP AZN'!R87/'WP AZN'!$C$1+GBP!R79/GBP!$C$1),0)</f>
        <v>0</v>
      </c>
      <c r="S87" s="6">
        <f>ROUND(('WP USD'!S87/'WP USD'!$C$1+'WP EUR'!S87/'WP EUR'!$C$1+'WP AZN'!S87/'WP AZN'!$C$1+GBP!S79/GBP!$C$1),0)</f>
        <v>0</v>
      </c>
      <c r="T87" s="6">
        <f>ROUND(('WP USD'!T87/'WP USD'!$C$1+'WP EUR'!T87/'WP EUR'!$C$1+'WP AZN'!T87/'WP AZN'!$C$1+GBP!T79/GBP!$C$1),0)</f>
        <v>0</v>
      </c>
      <c r="U87" s="6">
        <f>ROUND(('WP USD'!U87/'WP USD'!$C$1+'WP EUR'!U87/'WP EUR'!$C$1+'WP AZN'!U87/'WP AZN'!$C$1+GBP!U79/GBP!$C$1),0)</f>
        <v>0</v>
      </c>
      <c r="V87" s="6">
        <f>ROUND(('WP USD'!V87/'WP USD'!$C$1+'WP EUR'!V87/'WP EUR'!$C$1+'WP AZN'!V87/'WP AZN'!$C$1+GBP!V79/GBP!$C$1),0)</f>
        <v>-1088</v>
      </c>
      <c r="W87" s="6">
        <f>ROUND(('WP USD'!W87/'WP USD'!$C$1+'WP EUR'!W87/'WP EUR'!$C$1+'WP AZN'!W87/'WP AZN'!$C$1+GBP!W79/GBP!$C$1),0)</f>
        <v>0</v>
      </c>
      <c r="X87" s="6">
        <f>ROUND(('WP USD'!X87/'WP USD'!$C$1+'WP EUR'!X87/'WP EUR'!$C$1+'WP AZN'!X87/'WP AZN'!$C$1+GBP!X79/GBP!$C$1),0)</f>
        <v>0</v>
      </c>
      <c r="Y87" s="6">
        <f>ROUND(('WP USD'!Y87/'WP USD'!$C$1+'WP EUR'!Y87/'WP EUR'!$C$1+'WP AZN'!Y87/'WP AZN'!$C$1+GBP!Y79/GBP!$C$1),0)</f>
        <v>0</v>
      </c>
      <c r="Z87" s="6">
        <f>ROUND(('WP USD'!Z87/'WP USD'!$C$1+'WP EUR'!Z87/'WP EUR'!$C$1+'WP AZN'!Z87/'WP AZN'!$C$1+GBP!Z79/GBP!$C$1),0)</f>
        <v>0</v>
      </c>
      <c r="AA87" s="6">
        <f>ROUND(('WP USD'!AA87/'WP USD'!$C$1+'WP EUR'!AA87/'WP EUR'!$C$1+'WP AZN'!AA87/'WP AZN'!$C$1+GBP!AA79/GBP!$C$1),0)</f>
        <v>0</v>
      </c>
      <c r="AB87" s="6">
        <f>ROUND(('WP USD'!AB87/'WP USD'!$C$1+'WP EUR'!AB87/'WP EUR'!$C$1+'WP AZN'!AB87/'WP AZN'!$C$1+GBP!AB79/GBP!$C$1),0)</f>
        <v>0</v>
      </c>
      <c r="AC87" s="6">
        <f>ROUND(('WP USD'!AC87/'WP USD'!$C$1+'WP EUR'!AC87/'WP EUR'!$C$1+'WP AZN'!AC87/'WP AZN'!$C$1+GBP!AC79/GBP!$C$1),0)</f>
        <v>-1081</v>
      </c>
      <c r="AD87" s="6">
        <f>ROUND(('WP USD'!AD87/'WP USD'!$C$1+'WP EUR'!AD87/'WP EUR'!$C$1+'WP AZN'!AD87/'WP AZN'!$C$1+GBP!AD79/GBP!$C$1),0)</f>
        <v>0</v>
      </c>
      <c r="AE87" s="6">
        <f>ROUND(('WP USD'!AE87/'WP USD'!$C$1+'WP EUR'!AE87/'WP EUR'!$C$1+'WP AZN'!AE87/'WP AZN'!$C$1+GBP!AE79/GBP!$C$1),0)</f>
        <v>-5318</v>
      </c>
      <c r="AF87" s="6">
        <f>ROUND(('WP USD'!AF87/'WP USD'!$C$1+'WP EUR'!AF87/'WP EUR'!$C$1+'WP AZN'!AF87/'WP AZN'!$C$1+GBP!AF79/GBP!$C$1),0)</f>
        <v>415</v>
      </c>
      <c r="AG87" s="6">
        <f>ROUND(('WP USD'!AG87/'WP USD'!$C$1+'WP EUR'!AG87/'WP EUR'!$C$1+'WP AZN'!AG87/'WP AZN'!$C$1+GBP!AG79/GBP!$C$1),0)</f>
        <v>0</v>
      </c>
      <c r="AH87" s="6">
        <f>ROUND(('WP USD'!AH87/'WP USD'!$C$1+'WP EUR'!AH87/'WP EUR'!$C$1+'WP AZN'!AH87/'WP AZN'!$C$1+GBP!AH79/GBP!$C$1),0)</f>
        <v>0</v>
      </c>
      <c r="AI87" s="6">
        <f>ROUND(('WP USD'!AI87/'WP USD'!$C$1+'WP EUR'!AI87/'WP EUR'!$C$1+'WP AZN'!AI87/'WP AZN'!$C$1+GBP!AI79/GBP!$C$1),0)</f>
        <v>0</v>
      </c>
      <c r="AJ87" s="6">
        <f>ROUND(('WP USD'!AJ87/'WP USD'!$C$1+'WP EUR'!AJ87/'WP EUR'!$C$1+'WP AZN'!AJ87/'WP AZN'!$C$1+GBP!AJ79/GBP!$C$1),0)</f>
        <v>0</v>
      </c>
      <c r="AK87" s="6">
        <f>ROUND(('WP USD'!AK87/'WP USD'!$C$1+'WP EUR'!AK87/'WP EUR'!$C$1+'WP AZN'!AK87/'WP AZN'!$C$1+GBP!AK79/GBP!$C$1),0)</f>
        <v>0</v>
      </c>
      <c r="AL87" s="6">
        <f>ROUND(('WP USD'!AL87/'WP USD'!$C$1+'WP EUR'!AL87/'WP EUR'!$C$1+'WP AZN'!AL87/'WP AZN'!$C$1+GBP!AL79/GBP!$C$1),0)</f>
        <v>0</v>
      </c>
      <c r="AM87" s="6">
        <f>ROUND(('WP USD'!AM87/'WP USD'!$C$1+'WP EUR'!AM87/'WP EUR'!$C$1+'WP AZN'!AM87/'WP AZN'!$C$1+GBP!AM79/GBP!$C$1),0)</f>
        <v>0</v>
      </c>
      <c r="AN87" s="6">
        <f>ROUND(('WP USD'!AN87/'WP USD'!$C$1+'WP EUR'!AN87/'WP EUR'!$C$1+'WP AZN'!AN87/'WP AZN'!$C$1+GBP!AN79/GBP!$C$1),0)</f>
        <v>0</v>
      </c>
      <c r="AO87" s="6">
        <f>ROUND(('WP USD'!AO87/'WP USD'!$C$1+'WP EUR'!AO87/'WP EUR'!$C$1+'WP AZN'!AO87/'WP AZN'!$C$1+GBP!AO79/GBP!$C$1),0)</f>
        <v>0</v>
      </c>
      <c r="AP87" s="6">
        <f>ROUND(('WP USD'!AP87/'WP USD'!$C$1+'WP EUR'!AP87/'WP EUR'!$C$1+'WP AZN'!AP87/'WP AZN'!$C$1+GBP!AP79/GBP!$C$1),0)</f>
        <v>0</v>
      </c>
      <c r="AQ87" s="6">
        <f>ROUND(('WP USD'!AQ87/'WP USD'!$C$1+'WP EUR'!AQ87/'WP EUR'!$C$1+'WP AZN'!AQ87/'WP AZN'!$C$1+GBP!AQ79/GBP!$C$1),0)</f>
        <v>0</v>
      </c>
      <c r="AR87" s="6">
        <f>ROUND(('WP USD'!AR87/'WP USD'!$C$1+'WP EUR'!AR87/'WP EUR'!$C$1+'WP AZN'!AR87/'WP AZN'!$C$1+GBP!AR79/GBP!$C$1),0)</f>
        <v>0</v>
      </c>
      <c r="AS87" s="6">
        <f>ROUND(('WP USD'!AS87/'WP USD'!$C$1+'WP EUR'!AS87/'WP EUR'!$C$1+'WP AZN'!AS87/'WP AZN'!$C$1+GBP!AS79/GBP!$C$1),0)</f>
        <v>0</v>
      </c>
      <c r="AT87" s="6">
        <f>ROUND(('WP USD'!AT87/'WP USD'!$C$1+'WP EUR'!AT87/'WP EUR'!$C$1+'WP AZN'!AT87/'WP AZN'!$C$1+GBP!AT79/GBP!$C$1),0)</f>
        <v>0</v>
      </c>
      <c r="AU87" s="6">
        <f>ROUND(('WP USD'!AU87/'WP USD'!$C$1+'WP EUR'!AU87/'WP EUR'!$C$1+'WP AZN'!AU87/'WP AZN'!$C$1+GBP!AU79/GBP!$C$1),0)</f>
        <v>0</v>
      </c>
      <c r="AV87" s="6">
        <f>ROUND(('WP USD'!AV87/'WP USD'!$C$1+'WP EUR'!AV87/'WP EUR'!$C$1+'WP AZN'!AV87/'WP AZN'!$C$1+GBP!AV79/GBP!$C$1),0)</f>
        <v>0</v>
      </c>
      <c r="AW87" s="6">
        <f>ROUND(('WP USD'!AW87/'WP USD'!$C$1+'WP EUR'!AW87/'WP EUR'!$C$1+'WP AZN'!AW87/'WP AZN'!$C$1+GBP!AW79/GBP!$C$1),0)</f>
        <v>0</v>
      </c>
      <c r="AX87" s="6">
        <f>ROUND(('WP USD'!AX87/'WP USD'!$C$1+'WP EUR'!AX87/'WP EUR'!$C$1+'WP AZN'!AX87/'WP AZN'!$C$1+GBP!AX79/GBP!$C$1),0)</f>
        <v>0</v>
      </c>
    </row>
    <row r="88" spans="1:50">
      <c r="A88" s="134" t="s">
        <v>31</v>
      </c>
      <c r="B88" s="6">
        <f>SUM(B85:B87)</f>
        <v>0</v>
      </c>
      <c r="C88" s="6">
        <f>SUM(C85:C87)</f>
        <v>31316</v>
      </c>
      <c r="E88" s="6">
        <f>ROUND(('WP USD'!E88/'WP USD'!$C$1+'WP EUR'!E88/'WP EUR'!$C$1+'WP AZN'!E88/'WP AZN'!$C$1+GBP!E80/GBP!$C$1),0)</f>
        <v>0</v>
      </c>
      <c r="F88" s="6">
        <f>ROUND(('WP USD'!F88/'WP USD'!$C$1+'WP EUR'!F88/'WP EUR'!$C$1+'WP AZN'!F88/'WP AZN'!$C$1+GBP!F80/GBP!$C$1),0)</f>
        <v>0</v>
      </c>
      <c r="G88" s="6">
        <f>ROUND(('WP USD'!G88/'WP USD'!$C$1+'WP EUR'!G88/'WP EUR'!$C$1+'WP AZN'!G88/'WP AZN'!$C$1+GBP!G80/GBP!$C$1),0)</f>
        <v>0</v>
      </c>
      <c r="H88" s="6">
        <f>ROUND(('WP USD'!H88/'WP USD'!$C$1+'WP EUR'!H88/'WP EUR'!$C$1+'WP AZN'!H88/'WP AZN'!$C$1+GBP!H80/GBP!$C$1),0)</f>
        <v>28596</v>
      </c>
      <c r="I88" s="6">
        <f>ROUND(('WP USD'!I88/'WP USD'!$C$1+'WP EUR'!I88/'WP EUR'!$C$1+'WP AZN'!I88/'WP AZN'!$C$1+GBP!I80/GBP!$C$1),0)</f>
        <v>0</v>
      </c>
      <c r="J88" s="6">
        <f>ROUND(('WP USD'!J88/'WP USD'!$C$1+'WP EUR'!J88/'WP EUR'!$C$1+'WP AZN'!J88/'WP AZN'!$C$1+GBP!J80/GBP!$C$1),0)</f>
        <v>-4078</v>
      </c>
      <c r="K88" s="6">
        <f>ROUND(('WP USD'!K88/'WP USD'!$C$1+'WP EUR'!K88/'WP EUR'!$C$1+'WP AZN'!K88/'WP AZN'!$C$1+GBP!K80/GBP!$C$1),0)</f>
        <v>0</v>
      </c>
      <c r="L88" s="6">
        <f>ROUND(('WP USD'!L88/'WP USD'!$C$1+'WP EUR'!L88/'WP EUR'!$C$1+'WP AZN'!L88/'WP AZN'!$C$1+GBP!L80/GBP!$C$1),0)</f>
        <v>2563</v>
      </c>
      <c r="M88" s="6">
        <f>ROUND(('WP USD'!M88/'WP USD'!$C$1+'WP EUR'!M88/'WP EUR'!$C$1+'WP AZN'!M88/'WP AZN'!$C$1+GBP!M80/GBP!$C$1),0)</f>
        <v>0</v>
      </c>
      <c r="N88" s="6">
        <f>ROUND(('WP USD'!N88/'WP USD'!$C$1+'WP EUR'!N88/'WP EUR'!$C$1+'WP AZN'!N88/'WP AZN'!$C$1+GBP!N80/GBP!$C$1),0)</f>
        <v>-1827</v>
      </c>
      <c r="O88" s="6">
        <f>ROUND(('WP USD'!O88/'WP USD'!$C$1+'WP EUR'!O88/'WP EUR'!$C$1+'WP AZN'!O88/'WP AZN'!$C$1+GBP!O80/GBP!$C$1),0)</f>
        <v>0</v>
      </c>
      <c r="P88" s="6">
        <f>ROUND(('WP USD'!P88/'WP USD'!$C$1+'WP EUR'!P88/'WP EUR'!$C$1+'WP AZN'!P88/'WP AZN'!$C$1+GBP!P80/GBP!$C$1),0)</f>
        <v>6733</v>
      </c>
      <c r="Q88" s="6">
        <f>ROUND(('WP USD'!Q88/'WP USD'!$C$1+'WP EUR'!Q88/'WP EUR'!$C$1+'WP AZN'!Q88/'WP AZN'!$C$1+GBP!Q80/GBP!$C$1),0)</f>
        <v>0</v>
      </c>
      <c r="R88" s="6">
        <f>ROUND(('WP USD'!R88/'WP USD'!$C$1+'WP EUR'!R88/'WP EUR'!$C$1+'WP AZN'!R88/'WP AZN'!$C$1+GBP!R80/GBP!$C$1),0)</f>
        <v>0</v>
      </c>
      <c r="S88" s="6">
        <f>ROUND(('WP USD'!S88/'WP USD'!$C$1+'WP EUR'!S88/'WP EUR'!$C$1+'WP AZN'!S88/'WP AZN'!$C$1+GBP!S80/GBP!$C$1),0)</f>
        <v>0</v>
      </c>
      <c r="T88" s="6">
        <f>ROUND(('WP USD'!T88/'WP USD'!$C$1+'WP EUR'!T88/'WP EUR'!$C$1+'WP AZN'!T88/'WP AZN'!$C$1+GBP!T80/GBP!$C$1),0)</f>
        <v>0</v>
      </c>
      <c r="U88" s="6">
        <f>ROUND(('WP USD'!U88/'WP USD'!$C$1+'WP EUR'!U88/'WP EUR'!$C$1+'WP AZN'!U88/'WP AZN'!$C$1+GBP!U80/GBP!$C$1),0)</f>
        <v>0</v>
      </c>
      <c r="V88" s="6">
        <f>ROUND(('WP USD'!V88/'WP USD'!$C$1+'WP EUR'!V88/'WP EUR'!$C$1+'WP AZN'!V88/'WP AZN'!$C$1+GBP!V80/GBP!$C$1),0)</f>
        <v>-1088</v>
      </c>
      <c r="W88" s="6">
        <f>ROUND(('WP USD'!W88/'WP USD'!$C$1+'WP EUR'!W88/'WP EUR'!$C$1+'WP AZN'!W88/'WP AZN'!$C$1+GBP!W80/GBP!$C$1),0)</f>
        <v>0</v>
      </c>
      <c r="X88" s="6">
        <f>ROUND(('WP USD'!X88/'WP USD'!$C$1+'WP EUR'!X88/'WP EUR'!$C$1+'WP AZN'!X88/'WP AZN'!$C$1+GBP!X80/GBP!$C$1),0)</f>
        <v>0</v>
      </c>
      <c r="Y88" s="6">
        <f>ROUND(('WP USD'!Y88/'WP USD'!$C$1+'WP EUR'!Y88/'WP EUR'!$C$1+'WP AZN'!Y88/'WP AZN'!$C$1+GBP!Y80/GBP!$C$1),0)</f>
        <v>0</v>
      </c>
      <c r="Z88" s="6">
        <f>ROUND(('WP USD'!Z88/'WP USD'!$C$1+'WP EUR'!Z88/'WP EUR'!$C$1+'WP AZN'!Z88/'WP AZN'!$C$1+GBP!Z80/GBP!$C$1),0)</f>
        <v>0</v>
      </c>
      <c r="AA88" s="6">
        <f>ROUND(('WP USD'!AA88/'WP USD'!$C$1+'WP EUR'!AA88/'WP EUR'!$C$1+'WP AZN'!AA88/'WP AZN'!$C$1+GBP!AA80/GBP!$C$1),0)</f>
        <v>0</v>
      </c>
      <c r="AB88" s="6">
        <f>ROUND(('WP USD'!AB88/'WP USD'!$C$1+'WP EUR'!AB88/'WP EUR'!$C$1+'WP AZN'!AB88/'WP AZN'!$C$1+GBP!AB80/GBP!$C$1),0)</f>
        <v>0</v>
      </c>
      <c r="AC88" s="6">
        <f>ROUND(('WP USD'!AC88/'WP USD'!$C$1+'WP EUR'!AC88/'WP EUR'!$C$1+'WP AZN'!AC88/'WP AZN'!$C$1+GBP!AC80/GBP!$C$1),0)</f>
        <v>-1081</v>
      </c>
      <c r="AD88" s="6">
        <f>ROUND(('WP USD'!AD88/'WP USD'!$C$1+'WP EUR'!AD88/'WP EUR'!$C$1+'WP AZN'!AD88/'WP AZN'!$C$1+GBP!AD80/GBP!$C$1),0)</f>
        <v>0</v>
      </c>
      <c r="AE88" s="6">
        <f>ROUND(('WP USD'!AE88/'WP USD'!$C$1+'WP EUR'!AE88/'WP EUR'!$C$1+'WP AZN'!AE88/'WP AZN'!$C$1+GBP!AE80/GBP!$C$1),0)</f>
        <v>-5318</v>
      </c>
      <c r="AF88" s="6">
        <f>ROUND(('WP USD'!AF88/'WP USD'!$C$1+'WP EUR'!AF88/'WP EUR'!$C$1+'WP AZN'!AF88/'WP AZN'!$C$1+GBP!AF80/GBP!$C$1),0)</f>
        <v>415</v>
      </c>
      <c r="AG88" s="6">
        <f>ROUND(('WP USD'!AG88/'WP USD'!$C$1+'WP EUR'!AG88/'WP EUR'!$C$1+'WP AZN'!AG88/'WP AZN'!$C$1+GBP!AG80/GBP!$C$1),0)</f>
        <v>0</v>
      </c>
      <c r="AH88" s="6">
        <f>ROUND(('WP USD'!AH88/'WP USD'!$C$1+'WP EUR'!AH88/'WP EUR'!$C$1+'WP AZN'!AH88/'WP AZN'!$C$1+GBP!AH80/GBP!$C$1),0)</f>
        <v>0</v>
      </c>
      <c r="AI88" s="6">
        <f>ROUND(('WP USD'!AI88/'WP USD'!$C$1+'WP EUR'!AI88/'WP EUR'!$C$1+'WP AZN'!AI88/'WP AZN'!$C$1+GBP!AI80/GBP!$C$1),0)</f>
        <v>0</v>
      </c>
      <c r="AJ88" s="6">
        <f>ROUND(('WP USD'!AJ88/'WP USD'!$C$1+'WP EUR'!AJ88/'WP EUR'!$C$1+'WP AZN'!AJ88/'WP AZN'!$C$1+GBP!AJ80/GBP!$C$1),0)</f>
        <v>0</v>
      </c>
      <c r="AK88" s="6">
        <f>ROUND(('WP USD'!AK88/'WP USD'!$C$1+'WP EUR'!AK88/'WP EUR'!$C$1+'WP AZN'!AK88/'WP AZN'!$C$1+GBP!AK80/GBP!$C$1),0)</f>
        <v>0</v>
      </c>
      <c r="AL88" s="6">
        <f>ROUND(('WP USD'!AL88/'WP USD'!$C$1+'WP EUR'!AL88/'WP EUR'!$C$1+'WP AZN'!AL88/'WP AZN'!$C$1+GBP!AL80/GBP!$C$1),0)</f>
        <v>0</v>
      </c>
      <c r="AM88" s="6">
        <f>ROUND(('WP USD'!AM88/'WP USD'!$C$1+'WP EUR'!AM88/'WP EUR'!$C$1+'WP AZN'!AM88/'WP AZN'!$C$1+GBP!AM80/GBP!$C$1),0)</f>
        <v>0</v>
      </c>
      <c r="AN88" s="6">
        <f>ROUND(('WP USD'!AN88/'WP USD'!$C$1+'WP EUR'!AN88/'WP EUR'!$C$1+'WP AZN'!AN88/'WP AZN'!$C$1+GBP!AN80/GBP!$C$1),0)</f>
        <v>0</v>
      </c>
      <c r="AO88" s="6">
        <f>ROUND(('WP USD'!AO88/'WP USD'!$C$1+'WP EUR'!AO88/'WP EUR'!$C$1+'WP AZN'!AO88/'WP AZN'!$C$1+GBP!AO80/GBP!$C$1),0)</f>
        <v>0</v>
      </c>
      <c r="AP88" s="6">
        <f>ROUND(('WP USD'!AP88/'WP USD'!$C$1+'WP EUR'!AP88/'WP EUR'!$C$1+'WP AZN'!AP88/'WP AZN'!$C$1+GBP!AP80/GBP!$C$1),0)</f>
        <v>0</v>
      </c>
      <c r="AQ88" s="6">
        <f>ROUND(('WP USD'!AQ88/'WP USD'!$C$1+'WP EUR'!AQ88/'WP EUR'!$C$1+'WP AZN'!AQ88/'WP AZN'!$C$1+GBP!AQ80/GBP!$C$1),0)</f>
        <v>0</v>
      </c>
      <c r="AR88" s="6">
        <f>ROUND(('WP USD'!AR88/'WP USD'!$C$1+'WP EUR'!AR88/'WP EUR'!$C$1+'WP AZN'!AR88/'WP AZN'!$C$1+GBP!AR80/GBP!$C$1),0)</f>
        <v>0</v>
      </c>
      <c r="AS88" s="6">
        <f>ROUND(('WP USD'!AS88/'WP USD'!$C$1+'WP EUR'!AS88/'WP EUR'!$C$1+'WP AZN'!AS88/'WP AZN'!$C$1+GBP!AS80/GBP!$C$1),0)</f>
        <v>0</v>
      </c>
      <c r="AT88" s="6">
        <f>ROUND(('WP USD'!AT88/'WP USD'!$C$1+'WP EUR'!AT88/'WP EUR'!$C$1+'WP AZN'!AT88/'WP AZN'!$C$1+GBP!AT80/GBP!$C$1),0)</f>
        <v>0</v>
      </c>
      <c r="AU88" s="6">
        <f>ROUND(('WP USD'!AU88/'WP USD'!$C$1+'WP EUR'!AU88/'WP EUR'!$C$1+'WP AZN'!AU88/'WP AZN'!$C$1+GBP!AU80/GBP!$C$1),0)</f>
        <v>0</v>
      </c>
      <c r="AV88" s="6">
        <f>ROUND(('WP USD'!AV88/'WP USD'!$C$1+'WP EUR'!AV88/'WP EUR'!$C$1+'WP AZN'!AV88/'WP AZN'!$C$1+GBP!AV80/GBP!$C$1),0)</f>
        <v>0</v>
      </c>
      <c r="AW88" s="6">
        <f>ROUND(('WP USD'!AW88/'WP USD'!$C$1+'WP EUR'!AW88/'WP EUR'!$C$1+'WP AZN'!AW88/'WP AZN'!$C$1+GBP!AW80/GBP!$C$1),0)</f>
        <v>0</v>
      </c>
      <c r="AX88" s="6">
        <f>ROUND(('WP USD'!AX88/'WP USD'!$C$1+'WP EUR'!AX88/'WP EUR'!$C$1+'WP AZN'!AX88/'WP AZN'!$C$1+GBP!AX80/GBP!$C$1),0)</f>
        <v>0</v>
      </c>
    </row>
    <row r="89" spans="1:50">
      <c r="A89" s="131" t="s">
        <v>32</v>
      </c>
      <c r="B89" s="6">
        <f>B88-B83</f>
        <v>0</v>
      </c>
      <c r="C89" s="6">
        <f>C88-C83</f>
        <v>0</v>
      </c>
      <c r="E89" s="6">
        <f>ROUND(('WP USD'!E89/'WP USD'!$C$1+'WP EUR'!E89/'WP EUR'!$C$1+'WP AZN'!E89/'WP AZN'!$C$1+GBP!E81/GBP!$C$1),0)</f>
        <v>0</v>
      </c>
      <c r="F89" s="6">
        <f>ROUND(('WP USD'!F89/'WP USD'!$C$1+'WP EUR'!F89/'WP EUR'!$C$1+'WP AZN'!F89/'WP AZN'!$C$1+GBP!F81/GBP!$C$1),0)</f>
        <v>0</v>
      </c>
      <c r="G89" s="6">
        <f>ROUND(('WP USD'!G89/'WP USD'!$C$1+'WP EUR'!G89/'WP EUR'!$C$1+'WP AZN'!G89/'WP AZN'!$C$1+GBP!G81/GBP!$C$1),0)</f>
        <v>0</v>
      </c>
      <c r="H89" s="6">
        <f>ROUND(('WP USD'!H89/'WP USD'!$C$1+'WP EUR'!H89/'WP EUR'!$C$1+'WP AZN'!H89/'WP AZN'!$C$1+GBP!H81/GBP!$C$1),0)</f>
        <v>0</v>
      </c>
      <c r="I89" s="6">
        <f>ROUND(('WP USD'!I89/'WP USD'!$C$1+'WP EUR'!I89/'WP EUR'!$C$1+'WP AZN'!I89/'WP AZN'!$C$1+GBP!I81/GBP!$C$1),0)</f>
        <v>0</v>
      </c>
      <c r="J89" s="6">
        <f>ROUND(('WP USD'!J89/'WP USD'!$C$1+'WP EUR'!J89/'WP EUR'!$C$1+'WP AZN'!J89/'WP AZN'!$C$1+GBP!J81/GBP!$C$1),0)</f>
        <v>0</v>
      </c>
      <c r="K89" s="6">
        <f>ROUND(('WP USD'!K89/'WP USD'!$C$1+'WP EUR'!K89/'WP EUR'!$C$1+'WP AZN'!K89/'WP AZN'!$C$1+GBP!K81/GBP!$C$1),0)</f>
        <v>0</v>
      </c>
      <c r="L89" s="6">
        <f>ROUND(('WP USD'!L89/'WP USD'!$C$1+'WP EUR'!L89/'WP EUR'!$C$1+'WP AZN'!L89/'WP AZN'!$C$1+GBP!L81/GBP!$C$1),0)</f>
        <v>0</v>
      </c>
      <c r="M89" s="6">
        <f>ROUND(('WP USD'!M89/'WP USD'!$C$1+'WP EUR'!M89/'WP EUR'!$C$1+'WP AZN'!M89/'WP AZN'!$C$1+GBP!M81/GBP!$C$1),0)</f>
        <v>0</v>
      </c>
      <c r="N89" s="6">
        <f>ROUND(('WP USD'!N89/'WP USD'!$C$1+'WP EUR'!N89/'WP EUR'!$C$1+'WP AZN'!N89/'WP AZN'!$C$1+GBP!N81/GBP!$C$1),0)</f>
        <v>0</v>
      </c>
      <c r="O89" s="6">
        <f>ROUND(('WP USD'!O89/'WP USD'!$C$1+'WP EUR'!O89/'WP EUR'!$C$1+'WP AZN'!O89/'WP AZN'!$C$1+GBP!O81/GBP!$C$1),0)</f>
        <v>0</v>
      </c>
      <c r="P89" s="6">
        <f>ROUND(('WP USD'!P89/'WP USD'!$C$1+'WP EUR'!P89/'WP EUR'!$C$1+'WP AZN'!P89/'WP AZN'!$C$1+GBP!P81/GBP!$C$1),0)</f>
        <v>0</v>
      </c>
      <c r="Q89" s="6">
        <f>ROUND(('WP USD'!Q89/'WP USD'!$C$1+'WP EUR'!Q89/'WP EUR'!$C$1+'WP AZN'!Q89/'WP AZN'!$C$1+GBP!Q81/GBP!$C$1),0)</f>
        <v>0</v>
      </c>
      <c r="R89" s="6">
        <f>ROUND(('WP USD'!R89/'WP USD'!$C$1+'WP EUR'!R89/'WP EUR'!$C$1+'WP AZN'!R89/'WP AZN'!$C$1+GBP!R81/GBP!$C$1),0)</f>
        <v>0</v>
      </c>
      <c r="S89" s="6">
        <f>ROUND(('WP USD'!S89/'WP USD'!$C$1+'WP EUR'!S89/'WP EUR'!$C$1+'WP AZN'!S89/'WP AZN'!$C$1+GBP!S81/GBP!$C$1),0)</f>
        <v>0</v>
      </c>
      <c r="T89" s="6">
        <f>ROUND(('WP USD'!T89/'WP USD'!$C$1+'WP EUR'!T89/'WP EUR'!$C$1+'WP AZN'!T89/'WP AZN'!$C$1+GBP!T81/GBP!$C$1),0)</f>
        <v>0</v>
      </c>
      <c r="U89" s="6">
        <f>ROUND(('WP USD'!U89/'WP USD'!$C$1+'WP EUR'!U89/'WP EUR'!$C$1+'WP AZN'!U89/'WP AZN'!$C$1+GBP!U81/GBP!$C$1),0)</f>
        <v>0</v>
      </c>
      <c r="V89" s="6">
        <f>ROUND(('WP USD'!V89/'WP USD'!$C$1+'WP EUR'!V89/'WP EUR'!$C$1+'WP AZN'!V89/'WP AZN'!$C$1+GBP!V81/GBP!$C$1),0)</f>
        <v>0</v>
      </c>
      <c r="W89" s="6">
        <f>ROUND(('WP USD'!W89/'WP USD'!$C$1+'WP EUR'!W89/'WP EUR'!$C$1+'WP AZN'!W89/'WP AZN'!$C$1+GBP!W81/GBP!$C$1),0)</f>
        <v>0</v>
      </c>
      <c r="X89" s="6">
        <f>ROUND(('WP USD'!X89/'WP USD'!$C$1+'WP EUR'!X89/'WP EUR'!$C$1+'WP AZN'!X89/'WP AZN'!$C$1+GBP!X81/GBP!$C$1),0)</f>
        <v>0</v>
      </c>
      <c r="Y89" s="6">
        <f>ROUND(('WP USD'!Y89/'WP USD'!$C$1+'WP EUR'!Y89/'WP EUR'!$C$1+'WP AZN'!Y89/'WP AZN'!$C$1+GBP!Y81/GBP!$C$1),0)</f>
        <v>0</v>
      </c>
      <c r="Z89" s="6">
        <f>ROUND(('WP USD'!Z89/'WP USD'!$C$1+'WP EUR'!Z89/'WP EUR'!$C$1+'WP AZN'!Z89/'WP AZN'!$C$1+GBP!Z81/GBP!$C$1),0)</f>
        <v>0</v>
      </c>
      <c r="AA89" s="6">
        <f>ROUND(('WP USD'!AA89/'WP USD'!$C$1+'WP EUR'!AA89/'WP EUR'!$C$1+'WP AZN'!AA89/'WP AZN'!$C$1+GBP!AA81/GBP!$C$1),0)</f>
        <v>0</v>
      </c>
      <c r="AB89" s="6">
        <f>ROUND(('WP USD'!AB89/'WP USD'!$C$1+'WP EUR'!AB89/'WP EUR'!$C$1+'WP AZN'!AB89/'WP AZN'!$C$1+GBP!AB81/GBP!$C$1),0)</f>
        <v>0</v>
      </c>
      <c r="AC89" s="6">
        <f>ROUND(('WP USD'!AC89/'WP USD'!$C$1+'WP EUR'!AC89/'WP EUR'!$C$1+'WP AZN'!AC89/'WP AZN'!$C$1+GBP!AC81/GBP!$C$1),0)</f>
        <v>0</v>
      </c>
      <c r="AD89" s="6">
        <f>ROUND(('WP USD'!AD89/'WP USD'!$C$1+'WP EUR'!AD89/'WP EUR'!$C$1+'WP AZN'!AD89/'WP AZN'!$C$1+GBP!AD81/GBP!$C$1),0)</f>
        <v>0</v>
      </c>
      <c r="AE89" s="6">
        <f>ROUND(('WP USD'!AE89/'WP USD'!$C$1+'WP EUR'!AE89/'WP EUR'!$C$1+'WP AZN'!AE89/'WP AZN'!$C$1+GBP!AE81/GBP!$C$1),0)</f>
        <v>0</v>
      </c>
      <c r="AF89" s="6">
        <f>ROUND(('WP USD'!AF89/'WP USD'!$C$1+'WP EUR'!AF89/'WP EUR'!$C$1+'WP AZN'!AF89/'WP AZN'!$C$1+GBP!AF81/GBP!$C$1),0)</f>
        <v>0</v>
      </c>
      <c r="AG89" s="6">
        <f>ROUND(('WP USD'!AG89/'WP USD'!$C$1+'WP EUR'!AG89/'WP EUR'!$C$1+'WP AZN'!AG89/'WP AZN'!$C$1+GBP!AG81/GBP!$C$1),0)</f>
        <v>0</v>
      </c>
      <c r="AH89" s="6">
        <f>ROUND(('WP USD'!AH89/'WP USD'!$C$1+'WP EUR'!AH89/'WP EUR'!$C$1+'WP AZN'!AH89/'WP AZN'!$C$1+GBP!AH81/GBP!$C$1),0)</f>
        <v>0</v>
      </c>
      <c r="AI89" s="6">
        <f>ROUND(('WP USD'!AI89/'WP USD'!$C$1+'WP EUR'!AI89/'WP EUR'!$C$1+'WP AZN'!AI89/'WP AZN'!$C$1+GBP!AI81/GBP!$C$1),0)</f>
        <v>0</v>
      </c>
      <c r="AJ89" s="6">
        <f>ROUND(('WP USD'!AJ89/'WP USD'!$C$1+'WP EUR'!AJ89/'WP EUR'!$C$1+'WP AZN'!AJ89/'WP AZN'!$C$1+GBP!AJ81/GBP!$C$1),0)</f>
        <v>0</v>
      </c>
      <c r="AK89" s="6">
        <f>ROUND(('WP USD'!AK89/'WP USD'!$C$1+'WP EUR'!AK89/'WP EUR'!$C$1+'WP AZN'!AK89/'WP AZN'!$C$1+GBP!AK81/GBP!$C$1),0)</f>
        <v>0</v>
      </c>
      <c r="AL89" s="6">
        <f>ROUND(('WP USD'!AL89/'WP USD'!$C$1+'WP EUR'!AL89/'WP EUR'!$C$1+'WP AZN'!AL89/'WP AZN'!$C$1+GBP!AL81/GBP!$C$1),0)</f>
        <v>0</v>
      </c>
      <c r="AM89" s="6">
        <f>ROUND(('WP USD'!AM89/'WP USD'!$C$1+'WP EUR'!AM89/'WP EUR'!$C$1+'WP AZN'!AM89/'WP AZN'!$C$1+GBP!AM81/GBP!$C$1),0)</f>
        <v>0</v>
      </c>
      <c r="AN89" s="6">
        <f>ROUND(('WP USD'!AN89/'WP USD'!$C$1+'WP EUR'!AN89/'WP EUR'!$C$1+'WP AZN'!AN89/'WP AZN'!$C$1+GBP!AN81/GBP!$C$1),0)</f>
        <v>0</v>
      </c>
      <c r="AO89" s="6">
        <f>ROUND(('WP USD'!AO89/'WP USD'!$C$1+'WP EUR'!AO89/'WP EUR'!$C$1+'WP AZN'!AO89/'WP AZN'!$C$1+GBP!AO81/GBP!$C$1),0)</f>
        <v>0</v>
      </c>
      <c r="AP89" s="6">
        <f>ROUND(('WP USD'!AP89/'WP USD'!$C$1+'WP EUR'!AP89/'WP EUR'!$C$1+'WP AZN'!AP89/'WP AZN'!$C$1+GBP!AP81/GBP!$C$1),0)</f>
        <v>0</v>
      </c>
      <c r="AQ89" s="6">
        <f>ROUND(('WP USD'!AQ89/'WP USD'!$C$1+'WP EUR'!AQ89/'WP EUR'!$C$1+'WP AZN'!AQ89/'WP AZN'!$C$1+GBP!AQ81/GBP!$C$1),0)</f>
        <v>0</v>
      </c>
      <c r="AR89" s="6">
        <f>ROUND(('WP USD'!AR89/'WP USD'!$C$1+'WP EUR'!AR89/'WP EUR'!$C$1+'WP AZN'!AR89/'WP AZN'!$C$1+GBP!AR81/GBP!$C$1),0)</f>
        <v>0</v>
      </c>
      <c r="AS89" s="6">
        <f>ROUND(('WP USD'!AS89/'WP USD'!$C$1+'WP EUR'!AS89/'WP EUR'!$C$1+'WP AZN'!AS89/'WP AZN'!$C$1+GBP!AS81/GBP!$C$1),0)</f>
        <v>0</v>
      </c>
      <c r="AT89" s="6">
        <f>ROUND(('WP USD'!AT89/'WP USD'!$C$1+'WP EUR'!AT89/'WP EUR'!$C$1+'WP AZN'!AT89/'WP AZN'!$C$1+GBP!AT81/GBP!$C$1),0)</f>
        <v>0</v>
      </c>
      <c r="AU89" s="6">
        <f>ROUND(('WP USD'!AU89/'WP USD'!$C$1+'WP EUR'!AU89/'WP EUR'!$C$1+'WP AZN'!AU89/'WP AZN'!$C$1+GBP!AU81/GBP!$C$1),0)</f>
        <v>0</v>
      </c>
      <c r="AV89" s="6">
        <f>ROUND(('WP USD'!AV89/'WP USD'!$C$1+'WP EUR'!AV89/'WP EUR'!$C$1+'WP AZN'!AV89/'WP AZN'!$C$1+GBP!AV81/GBP!$C$1),0)</f>
        <v>0</v>
      </c>
      <c r="AW89" s="6">
        <f>ROUND(('WP USD'!AW89/'WP USD'!$C$1+'WP EUR'!AW89/'WP EUR'!$C$1+'WP AZN'!AW89/'WP AZN'!$C$1+GBP!AW81/GBP!$C$1),0)</f>
        <v>0</v>
      </c>
      <c r="AX89" s="6">
        <f>ROUND(('WP USD'!AX89/'WP USD'!$C$1+'WP EUR'!AX89/'WP EUR'!$C$1+'WP AZN'!AX89/'WP AZN'!$C$1+GBP!AX81/GBP!$C$1),0)</f>
        <v>0</v>
      </c>
    </row>
    <row r="90" spans="1:50">
      <c r="E90" s="6">
        <f>ROUND(('WP USD'!E90/'WP USD'!$C$1+'WP EUR'!E90/'WP EUR'!$C$1+'WP AZN'!E90/'WP AZN'!$C$1+GBP!E82/GBP!$C$1),0)</f>
        <v>0</v>
      </c>
      <c r="F90" s="6">
        <f>ROUND(('WP USD'!F90/'WP USD'!$C$1+'WP EUR'!F90/'WP EUR'!$C$1+'WP AZN'!F90/'WP AZN'!$C$1+GBP!F82/GBP!$C$1),0)</f>
        <v>0</v>
      </c>
      <c r="G90" s="6">
        <f>ROUND(('WP USD'!G90/'WP USD'!$C$1+'WP EUR'!G90/'WP EUR'!$C$1+'WP AZN'!G90/'WP AZN'!$C$1+GBP!G82/GBP!$C$1),0)</f>
        <v>0</v>
      </c>
      <c r="H90" s="6">
        <f>ROUND(('WP USD'!H90/'WP USD'!$C$1+'WP EUR'!H90/'WP EUR'!$C$1+'WP AZN'!H90/'WP AZN'!$C$1+GBP!H82/GBP!$C$1),0)</f>
        <v>0</v>
      </c>
      <c r="I90" s="6">
        <f>ROUND(('WP USD'!I90/'WP USD'!$C$1+'WP EUR'!I90/'WP EUR'!$C$1+'WP AZN'!I90/'WP AZN'!$C$1+GBP!I82/GBP!$C$1),0)</f>
        <v>0</v>
      </c>
      <c r="J90" s="6">
        <f>ROUND(('WP USD'!J90/'WP USD'!$C$1+'WP EUR'!J90/'WP EUR'!$C$1+'WP AZN'!J90/'WP AZN'!$C$1+GBP!J82/GBP!$C$1),0)</f>
        <v>0</v>
      </c>
      <c r="K90" s="6">
        <f>ROUND(('WP USD'!K90/'WP USD'!$C$1+'WP EUR'!K90/'WP EUR'!$C$1+'WP AZN'!K90/'WP AZN'!$C$1+GBP!K82/GBP!$C$1),0)</f>
        <v>0</v>
      </c>
      <c r="L90" s="6">
        <f>ROUND(('WP USD'!L90/'WP USD'!$C$1+'WP EUR'!L90/'WP EUR'!$C$1+'WP AZN'!L90/'WP AZN'!$C$1+GBP!L82/GBP!$C$1),0)</f>
        <v>0</v>
      </c>
      <c r="M90" s="6">
        <f>ROUND(('WP USD'!M90/'WP USD'!$C$1+'WP EUR'!M90/'WP EUR'!$C$1+'WP AZN'!M90/'WP AZN'!$C$1+GBP!M82/GBP!$C$1),0)</f>
        <v>0</v>
      </c>
      <c r="N90" s="6">
        <f>ROUND(('WP USD'!N90/'WP USD'!$C$1+'WP EUR'!N90/'WP EUR'!$C$1+'WP AZN'!N90/'WP AZN'!$C$1+GBP!N82/GBP!$C$1),0)</f>
        <v>0</v>
      </c>
      <c r="O90" s="6">
        <f>ROUND(('WP USD'!O90/'WP USD'!$C$1+'WP EUR'!O90/'WP EUR'!$C$1+'WP AZN'!O90/'WP AZN'!$C$1+GBP!O82/GBP!$C$1),0)</f>
        <v>0</v>
      </c>
      <c r="P90" s="6">
        <f>ROUND(('WP USD'!P90/'WP USD'!$C$1+'WP EUR'!P90/'WP EUR'!$C$1+'WP AZN'!P90/'WP AZN'!$C$1+GBP!P82/GBP!$C$1),0)</f>
        <v>0</v>
      </c>
      <c r="Q90" s="6">
        <f>ROUND(('WP USD'!Q90/'WP USD'!$C$1+'WP EUR'!Q90/'WP EUR'!$C$1+'WP AZN'!Q90/'WP AZN'!$C$1+GBP!Q82/GBP!$C$1),0)</f>
        <v>0</v>
      </c>
      <c r="R90" s="6">
        <f>ROUND(('WP USD'!R90/'WP USD'!$C$1+'WP EUR'!R90/'WP EUR'!$C$1+'WP AZN'!R90/'WP AZN'!$C$1+GBP!R82/GBP!$C$1),0)</f>
        <v>0</v>
      </c>
      <c r="S90" s="6">
        <f>ROUND(('WP USD'!S90/'WP USD'!$C$1+'WP EUR'!S90/'WP EUR'!$C$1+'WP AZN'!S90/'WP AZN'!$C$1+GBP!S82/GBP!$C$1),0)</f>
        <v>0</v>
      </c>
      <c r="T90" s="6">
        <f>ROUND(('WP USD'!T90/'WP USD'!$C$1+'WP EUR'!T90/'WP EUR'!$C$1+'WP AZN'!T90/'WP AZN'!$C$1+GBP!T82/GBP!$C$1),0)</f>
        <v>0</v>
      </c>
      <c r="U90" s="6">
        <f>ROUND(('WP USD'!U90/'WP USD'!$C$1+'WP EUR'!U90/'WP EUR'!$C$1+'WP AZN'!U90/'WP AZN'!$C$1+GBP!U82/GBP!$C$1),0)</f>
        <v>0</v>
      </c>
      <c r="V90" s="6">
        <f>ROUND(('WP USD'!V90/'WP USD'!$C$1+'WP EUR'!V90/'WP EUR'!$C$1+'WP AZN'!V90/'WP AZN'!$C$1+GBP!V82/GBP!$C$1),0)</f>
        <v>0</v>
      </c>
      <c r="W90" s="6">
        <f>ROUND(('WP USD'!W90/'WP USD'!$C$1+'WP EUR'!W90/'WP EUR'!$C$1+'WP AZN'!W90/'WP AZN'!$C$1+GBP!W82/GBP!$C$1),0)</f>
        <v>0</v>
      </c>
      <c r="X90" s="6">
        <f>ROUND(('WP USD'!X90/'WP USD'!$C$1+'WP EUR'!X90/'WP EUR'!$C$1+'WP AZN'!X90/'WP AZN'!$C$1+GBP!X82/GBP!$C$1),0)</f>
        <v>0</v>
      </c>
      <c r="Y90" s="6">
        <f>ROUND(('WP USD'!Y90/'WP USD'!$C$1+'WP EUR'!Y90/'WP EUR'!$C$1+'WP AZN'!Y90/'WP AZN'!$C$1+GBP!Y82/GBP!$C$1),0)</f>
        <v>0</v>
      </c>
      <c r="Z90" s="6">
        <f>ROUND(('WP USD'!Z90/'WP USD'!$C$1+'WP EUR'!Z90/'WP EUR'!$C$1+'WP AZN'!Z90/'WP AZN'!$C$1+GBP!Z82/GBP!$C$1),0)</f>
        <v>0</v>
      </c>
      <c r="AA90" s="6">
        <f>ROUND(('WP USD'!AA90/'WP USD'!$C$1+'WP EUR'!AA90/'WP EUR'!$C$1+'WP AZN'!AA90/'WP AZN'!$C$1+GBP!AA82/GBP!$C$1),0)</f>
        <v>0</v>
      </c>
      <c r="AB90" s="6">
        <f>ROUND(('WP USD'!AB90/'WP USD'!$C$1+'WP EUR'!AB90/'WP EUR'!$C$1+'WP AZN'!AB90/'WP AZN'!$C$1+GBP!AB82/GBP!$C$1),0)</f>
        <v>0</v>
      </c>
      <c r="AC90" s="6">
        <f>ROUND(('WP USD'!AC90/'WP USD'!$C$1+'WP EUR'!AC90/'WP EUR'!$C$1+'WP AZN'!AC90/'WP AZN'!$C$1+GBP!AC82/GBP!$C$1),0)</f>
        <v>0</v>
      </c>
      <c r="AD90" s="6">
        <f>ROUND(('WP USD'!AD90/'WP USD'!$C$1+'WP EUR'!AD90/'WP EUR'!$C$1+'WP AZN'!AD90/'WP AZN'!$C$1+GBP!AD82/GBP!$C$1),0)</f>
        <v>0</v>
      </c>
      <c r="AE90" s="6">
        <f>ROUND(('WP USD'!AE90/'WP USD'!$C$1+'WP EUR'!AE90/'WP EUR'!$C$1+'WP AZN'!AE90/'WP AZN'!$C$1+GBP!AE82/GBP!$C$1),0)</f>
        <v>0</v>
      </c>
      <c r="AF90" s="6">
        <f>ROUND(('WP USD'!AF90/'WP USD'!$C$1+'WP EUR'!AF90/'WP EUR'!$C$1+'WP AZN'!AF90/'WP AZN'!$C$1+GBP!AF82/GBP!$C$1),0)</f>
        <v>0</v>
      </c>
      <c r="AG90" s="6">
        <f>ROUND(('WP USD'!AG90/'WP USD'!$C$1+'WP EUR'!AG90/'WP EUR'!$C$1+'WP AZN'!AG90/'WP AZN'!$C$1+GBP!AG82/GBP!$C$1),0)</f>
        <v>0</v>
      </c>
      <c r="AH90" s="6">
        <f>ROUND(('WP USD'!AH90/'WP USD'!$C$1+'WP EUR'!AH90/'WP EUR'!$C$1+'WP AZN'!AH90/'WP AZN'!$C$1+GBP!AH82/GBP!$C$1),0)</f>
        <v>0</v>
      </c>
      <c r="AI90" s="6">
        <f>ROUND(('WP USD'!AI90/'WP USD'!$C$1+'WP EUR'!AI90/'WP EUR'!$C$1+'WP AZN'!AI90/'WP AZN'!$C$1+GBP!AI82/GBP!$C$1),0)</f>
        <v>0</v>
      </c>
      <c r="AJ90" s="6">
        <f>ROUND(('WP USD'!AJ90/'WP USD'!$C$1+'WP EUR'!AJ90/'WP EUR'!$C$1+'WP AZN'!AJ90/'WP AZN'!$C$1+GBP!AJ82/GBP!$C$1),0)</f>
        <v>0</v>
      </c>
      <c r="AK90" s="6">
        <f>ROUND(('WP USD'!AK90/'WP USD'!$C$1+'WP EUR'!AK90/'WP EUR'!$C$1+'WP AZN'!AK90/'WP AZN'!$C$1+GBP!AK82/GBP!$C$1),0)</f>
        <v>0</v>
      </c>
      <c r="AL90" s="6">
        <f>ROUND(('WP USD'!AL90/'WP USD'!$C$1+'WP EUR'!AL90/'WP EUR'!$C$1+'WP AZN'!AL90/'WP AZN'!$C$1+GBP!AL82/GBP!$C$1),0)</f>
        <v>0</v>
      </c>
      <c r="AM90" s="6">
        <f>ROUND(('WP USD'!AM90/'WP USD'!$C$1+'WP EUR'!AM90/'WP EUR'!$C$1+'WP AZN'!AM90/'WP AZN'!$C$1+GBP!AM82/GBP!$C$1),0)</f>
        <v>0</v>
      </c>
      <c r="AN90" s="6">
        <f>ROUND(('WP USD'!AN90/'WP USD'!$C$1+'WP EUR'!AN90/'WP EUR'!$C$1+'WP AZN'!AN90/'WP AZN'!$C$1+GBP!AN82/GBP!$C$1),0)</f>
        <v>0</v>
      </c>
      <c r="AO90" s="6">
        <f>ROUND(('WP USD'!AO90/'WP USD'!$C$1+'WP EUR'!AO90/'WP EUR'!$C$1+'WP AZN'!AO90/'WP AZN'!$C$1+GBP!AO82/GBP!$C$1),0)</f>
        <v>0</v>
      </c>
      <c r="AP90" s="6">
        <f>ROUND(('WP USD'!AP90/'WP USD'!$C$1+'WP EUR'!AP90/'WP EUR'!$C$1+'WP AZN'!AP90/'WP AZN'!$C$1+GBP!AP82/GBP!$C$1),0)</f>
        <v>0</v>
      </c>
      <c r="AQ90" s="6">
        <f>ROUND(('WP USD'!AQ90/'WP USD'!$C$1+'WP EUR'!AQ90/'WP EUR'!$C$1+'WP AZN'!AQ90/'WP AZN'!$C$1+GBP!AQ82/GBP!$C$1),0)</f>
        <v>0</v>
      </c>
      <c r="AR90" s="6">
        <f>ROUND(('WP USD'!AR90/'WP USD'!$C$1+'WP EUR'!AR90/'WP EUR'!$C$1+'WP AZN'!AR90/'WP AZN'!$C$1+GBP!AR82/GBP!$C$1),0)</f>
        <v>0</v>
      </c>
      <c r="AS90" s="6">
        <f>ROUND(('WP USD'!AS90/'WP USD'!$C$1+'WP EUR'!AS90/'WP EUR'!$C$1+'WP AZN'!AS90/'WP AZN'!$C$1+GBP!AS82/GBP!$C$1),0)</f>
        <v>0</v>
      </c>
      <c r="AT90" s="6">
        <f>ROUND(('WP USD'!AT90/'WP USD'!$C$1+'WP EUR'!AT90/'WP EUR'!$C$1+'WP AZN'!AT90/'WP AZN'!$C$1+GBP!AT82/GBP!$C$1),0)</f>
        <v>0</v>
      </c>
      <c r="AU90" s="6">
        <f>ROUND(('WP USD'!AU90/'WP USD'!$C$1+'WP EUR'!AU90/'WP EUR'!$C$1+'WP AZN'!AU90/'WP AZN'!$C$1+GBP!AU82/GBP!$C$1),0)</f>
        <v>0</v>
      </c>
      <c r="AV90" s="6">
        <f>ROUND(('WP USD'!AV90/'WP USD'!$C$1+'WP EUR'!AV90/'WP EUR'!$C$1+'WP AZN'!AV90/'WP AZN'!$C$1+GBP!AV82/GBP!$C$1),0)</f>
        <v>0</v>
      </c>
      <c r="AW90" s="6">
        <f>ROUND(('WP USD'!AW90/'WP USD'!$C$1+'WP EUR'!AW90/'WP EUR'!$C$1+'WP AZN'!AW90/'WP AZN'!$C$1+GBP!AW82/GBP!$C$1),0)</f>
        <v>0</v>
      </c>
      <c r="AX90" s="6">
        <f>ROUND(('WP USD'!AX90/'WP USD'!$C$1+'WP EUR'!AX90/'WP EUR'!$C$1+'WP AZN'!AX90/'WP AZN'!$C$1+GBP!AX82/GBP!$C$1),0)</f>
        <v>0</v>
      </c>
    </row>
    <row r="91" spans="1:50">
      <c r="A91" s="131" t="s">
        <v>47</v>
      </c>
      <c r="B91" s="6">
        <f>B37</f>
        <v>308891</v>
      </c>
      <c r="C91" s="6">
        <f>C37</f>
        <v>180768</v>
      </c>
      <c r="E91" s="6">
        <f t="shared" ref="E91:AF91" si="23">E37</f>
        <v>89097</v>
      </c>
      <c r="F91" s="6">
        <f t="shared" si="23"/>
        <v>51150</v>
      </c>
      <c r="G91" s="6">
        <f t="shared" si="23"/>
        <v>120761</v>
      </c>
      <c r="H91" s="6">
        <f t="shared" si="23"/>
        <v>35222</v>
      </c>
      <c r="I91" s="6">
        <f t="shared" si="23"/>
        <v>32109</v>
      </c>
      <c r="J91" s="6">
        <f t="shared" si="23"/>
        <v>32110</v>
      </c>
      <c r="K91" s="6">
        <f t="shared" si="23"/>
        <v>27947</v>
      </c>
      <c r="L91" s="6">
        <f t="shared" si="23"/>
        <v>27947</v>
      </c>
      <c r="M91" s="6">
        <f t="shared" si="23"/>
        <v>27947</v>
      </c>
      <c r="N91" s="6">
        <f t="shared" si="23"/>
        <v>27947</v>
      </c>
      <c r="O91" s="6">
        <f t="shared" si="23"/>
        <v>0</v>
      </c>
      <c r="P91" s="6">
        <f t="shared" si="23"/>
        <v>0</v>
      </c>
      <c r="Q91" s="6">
        <f t="shared" si="23"/>
        <v>0</v>
      </c>
      <c r="R91" s="6">
        <f t="shared" si="23"/>
        <v>0</v>
      </c>
      <c r="S91" s="6">
        <f t="shared" si="23"/>
        <v>2550</v>
      </c>
      <c r="T91" s="6">
        <f t="shared" si="23"/>
        <v>2465</v>
      </c>
      <c r="U91" s="6">
        <f t="shared" si="23"/>
        <v>8480</v>
      </c>
      <c r="V91" s="6">
        <f t="shared" si="23"/>
        <v>3927</v>
      </c>
      <c r="W91" s="6">
        <f t="shared" si="23"/>
        <v>0</v>
      </c>
      <c r="X91" s="6">
        <f t="shared" si="23"/>
        <v>0</v>
      </c>
      <c r="Y91" s="6">
        <f t="shared" si="23"/>
        <v>0</v>
      </c>
      <c r="Z91" s="6">
        <f t="shared" si="23"/>
        <v>0</v>
      </c>
      <c r="AA91" s="6">
        <f t="shared" si="23"/>
        <v>0</v>
      </c>
      <c r="AB91" s="6">
        <f t="shared" si="23"/>
        <v>0</v>
      </c>
      <c r="AC91" s="6">
        <f t="shared" si="23"/>
        <v>0</v>
      </c>
      <c r="AD91" s="6">
        <f t="shared" si="23"/>
        <v>0</v>
      </c>
      <c r="AE91" s="6">
        <f t="shared" si="23"/>
        <v>0</v>
      </c>
      <c r="AF91" s="6">
        <f t="shared" si="23"/>
        <v>0</v>
      </c>
      <c r="AG91" s="6">
        <f>ROUND(('WP USD'!AG91/'WP USD'!$C$1+'WP EUR'!AG91/'WP EUR'!$C$1+'WP AZN'!AG91/'WP AZN'!$C$1+GBP!AG83/GBP!$C$1),0)</f>
        <v>0</v>
      </c>
      <c r="AH91" s="6">
        <f>ROUND(('WP USD'!AH91/'WP USD'!$C$1+'WP EUR'!AH91/'WP EUR'!$C$1+'WP AZN'!AH91/'WP AZN'!$C$1+GBP!AH83/GBP!$C$1),0)</f>
        <v>0</v>
      </c>
      <c r="AI91" s="6">
        <f>ROUND(('WP USD'!AI91/'WP USD'!$C$1+'WP EUR'!AI91/'WP EUR'!$C$1+'WP AZN'!AI91/'WP AZN'!$C$1+GBP!AI83/GBP!$C$1),0)</f>
        <v>0</v>
      </c>
      <c r="AJ91" s="6">
        <f>ROUND(('WP USD'!AJ91/'WP USD'!$C$1+'WP EUR'!AJ91/'WP EUR'!$C$1+'WP AZN'!AJ91/'WP AZN'!$C$1+GBP!AJ83/GBP!$C$1),0)</f>
        <v>0</v>
      </c>
      <c r="AK91" s="6">
        <f>ROUND(('WP USD'!AK91/'WP USD'!$C$1+'WP EUR'!AK91/'WP EUR'!$C$1+'WP AZN'!AK91/'WP AZN'!$C$1+GBP!AK83/GBP!$C$1),0)</f>
        <v>0</v>
      </c>
      <c r="AL91" s="6">
        <f>ROUND(('WP USD'!AL91/'WP USD'!$C$1+'WP EUR'!AL91/'WP EUR'!$C$1+'WP AZN'!AL91/'WP AZN'!$C$1+GBP!AL83/GBP!$C$1),0)</f>
        <v>0</v>
      </c>
      <c r="AM91" s="6">
        <f>ROUND(('WP USD'!AM91/'WP USD'!$C$1+'WP EUR'!AM91/'WP EUR'!$C$1+'WP AZN'!AM91/'WP AZN'!$C$1+GBP!AM83/GBP!$C$1),0)</f>
        <v>0</v>
      </c>
      <c r="AN91" s="6">
        <f>ROUND(('WP USD'!AN91/'WP USD'!$C$1+'WP EUR'!AN91/'WP EUR'!$C$1+'WP AZN'!AN91/'WP AZN'!$C$1+GBP!AN83/GBP!$C$1),0)</f>
        <v>0</v>
      </c>
      <c r="AO91" s="6">
        <f>ROUND(('WP USD'!AO91/'WP USD'!$C$1+'WP EUR'!AO91/'WP EUR'!$C$1+'WP AZN'!AO91/'WP AZN'!$C$1+GBP!AO83/GBP!$C$1),0)</f>
        <v>0</v>
      </c>
      <c r="AP91" s="6">
        <f>ROUND(('WP USD'!AP91/'WP USD'!$C$1+'WP EUR'!AP91/'WP EUR'!$C$1+'WP AZN'!AP91/'WP AZN'!$C$1+GBP!AP83/GBP!$C$1),0)</f>
        <v>0</v>
      </c>
      <c r="AQ91" s="6">
        <f>ROUND(('WP USD'!AQ91/'WP USD'!$C$1+'WP EUR'!AQ91/'WP EUR'!$C$1+'WP AZN'!AQ91/'WP AZN'!$C$1+GBP!AQ83/GBP!$C$1),0)</f>
        <v>0</v>
      </c>
      <c r="AR91" s="6">
        <f>ROUND(('WP USD'!AR91/'WP USD'!$C$1+'WP EUR'!AR91/'WP EUR'!$C$1+'WP AZN'!AR91/'WP AZN'!$C$1+GBP!AR83/GBP!$C$1),0)</f>
        <v>0</v>
      </c>
      <c r="AS91" s="6">
        <f>ROUND(('WP USD'!AS91/'WP USD'!$C$1+'WP EUR'!AS91/'WP EUR'!$C$1+'WP AZN'!AS91/'WP AZN'!$C$1+GBP!AS83/GBP!$C$1),0)</f>
        <v>0</v>
      </c>
      <c r="AT91" s="6">
        <f>ROUND(('WP USD'!AT91/'WP USD'!$C$1+'WP EUR'!AT91/'WP EUR'!$C$1+'WP AZN'!AT91/'WP AZN'!$C$1+GBP!AT83/GBP!$C$1),0)</f>
        <v>0</v>
      </c>
      <c r="AU91" s="6">
        <f>ROUND(('WP USD'!AU91/'WP USD'!$C$1+'WP EUR'!AU91/'WP EUR'!$C$1+'WP AZN'!AU91/'WP AZN'!$C$1+GBP!AU83/GBP!$C$1),0)</f>
        <v>0</v>
      </c>
      <c r="AV91" s="6">
        <f>ROUND(('WP USD'!AV91/'WP USD'!$C$1+'WP EUR'!AV91/'WP EUR'!$C$1+'WP AZN'!AV91/'WP AZN'!$C$1+GBP!AV83/GBP!$C$1),0)</f>
        <v>0</v>
      </c>
      <c r="AW91" s="6">
        <f>ROUND(('WP USD'!AW91/'WP USD'!$C$1+'WP EUR'!AW91/'WP EUR'!$C$1+'WP AZN'!AW91/'WP AZN'!$C$1+GBP!AW83/GBP!$C$1),0)</f>
        <v>0</v>
      </c>
      <c r="AX91" s="6">
        <f>ROUND(('WP USD'!AX91/'WP USD'!$C$1+'WP EUR'!AX91/'WP EUR'!$C$1+'WP AZN'!AX91/'WP AZN'!$C$1+GBP!AX83/GBP!$C$1),0)</f>
        <v>0</v>
      </c>
    </row>
    <row r="92" spans="1:50">
      <c r="A92" s="131" t="s">
        <v>48</v>
      </c>
      <c r="B92" s="6">
        <f>B41</f>
        <v>18246</v>
      </c>
      <c r="C92" s="6">
        <f>C41</f>
        <v>12083</v>
      </c>
      <c r="E92" s="6">
        <f t="shared" ref="E92:AF92" si="24">E41</f>
        <v>4184</v>
      </c>
      <c r="F92" s="6">
        <f t="shared" si="24"/>
        <v>2505</v>
      </c>
      <c r="G92" s="6">
        <f t="shared" si="24"/>
        <v>4834</v>
      </c>
      <c r="H92" s="6">
        <f t="shared" si="24"/>
        <v>531</v>
      </c>
      <c r="I92" s="6">
        <f t="shared" si="24"/>
        <v>595</v>
      </c>
      <c r="J92" s="6">
        <f t="shared" si="24"/>
        <v>565</v>
      </c>
      <c r="K92" s="6">
        <f t="shared" si="24"/>
        <v>0</v>
      </c>
      <c r="L92" s="6">
        <f t="shared" si="24"/>
        <v>0</v>
      </c>
      <c r="M92" s="6">
        <f t="shared" si="24"/>
        <v>0</v>
      </c>
      <c r="N92" s="6">
        <f t="shared" si="24"/>
        <v>0</v>
      </c>
      <c r="O92" s="6">
        <f t="shared" si="24"/>
        <v>0</v>
      </c>
      <c r="P92" s="6">
        <f t="shared" si="24"/>
        <v>0</v>
      </c>
      <c r="Q92" s="6">
        <f t="shared" si="24"/>
        <v>3892</v>
      </c>
      <c r="R92" s="6">
        <f t="shared" si="24"/>
        <v>3654</v>
      </c>
      <c r="S92" s="6">
        <f t="shared" si="24"/>
        <v>300</v>
      </c>
      <c r="T92" s="6">
        <f t="shared" si="24"/>
        <v>387</v>
      </c>
      <c r="U92" s="6">
        <f t="shared" si="24"/>
        <v>0</v>
      </c>
      <c r="V92" s="6">
        <f t="shared" si="24"/>
        <v>0</v>
      </c>
      <c r="W92" s="6">
        <f t="shared" si="24"/>
        <v>0</v>
      </c>
      <c r="X92" s="6">
        <f t="shared" si="24"/>
        <v>0</v>
      </c>
      <c r="Y92" s="6">
        <f t="shared" si="24"/>
        <v>0</v>
      </c>
      <c r="Z92" s="6">
        <f t="shared" si="24"/>
        <v>0</v>
      </c>
      <c r="AA92" s="6">
        <f t="shared" si="24"/>
        <v>0</v>
      </c>
      <c r="AB92" s="6">
        <f t="shared" si="24"/>
        <v>0</v>
      </c>
      <c r="AC92" s="6">
        <f t="shared" si="24"/>
        <v>1081</v>
      </c>
      <c r="AD92" s="6">
        <f t="shared" si="24"/>
        <v>1081</v>
      </c>
      <c r="AE92" s="6">
        <f t="shared" si="24"/>
        <v>3360</v>
      </c>
      <c r="AF92" s="6">
        <f t="shared" si="24"/>
        <v>3360</v>
      </c>
      <c r="AG92" s="6">
        <f>ROUND(('WP USD'!AG92/'WP USD'!$C$1+'WP EUR'!AG92/'WP EUR'!$C$1+'WP AZN'!AG92/'WP AZN'!$C$1+GBP!AG84/GBP!$C$1),0)</f>
        <v>0</v>
      </c>
      <c r="AH92" s="6">
        <f>ROUND(('WP USD'!AH92/'WP USD'!$C$1+'WP EUR'!AH92/'WP EUR'!$C$1+'WP AZN'!AH92/'WP AZN'!$C$1+GBP!AH84/GBP!$C$1),0)</f>
        <v>0</v>
      </c>
      <c r="AI92" s="6">
        <f>ROUND(('WP USD'!AI92/'WP USD'!$C$1+'WP EUR'!AI92/'WP EUR'!$C$1+'WP AZN'!AI92/'WP AZN'!$C$1+GBP!AI84/GBP!$C$1),0)</f>
        <v>0</v>
      </c>
      <c r="AJ92" s="6">
        <f>ROUND(('WP USD'!AJ92/'WP USD'!$C$1+'WP EUR'!AJ92/'WP EUR'!$C$1+'WP AZN'!AJ92/'WP AZN'!$C$1+GBP!AJ84/GBP!$C$1),0)</f>
        <v>0</v>
      </c>
      <c r="AK92" s="6">
        <f>ROUND(('WP USD'!AK92/'WP USD'!$C$1+'WP EUR'!AK92/'WP EUR'!$C$1+'WP AZN'!AK92/'WP AZN'!$C$1+GBP!AK84/GBP!$C$1),0)</f>
        <v>0</v>
      </c>
      <c r="AL92" s="6">
        <f>ROUND(('WP USD'!AL92/'WP USD'!$C$1+'WP EUR'!AL92/'WP EUR'!$C$1+'WP AZN'!AL92/'WP AZN'!$C$1+GBP!AL84/GBP!$C$1),0)</f>
        <v>0</v>
      </c>
      <c r="AM92" s="6">
        <f>ROUND(('WP USD'!AM92/'WP USD'!$C$1+'WP EUR'!AM92/'WP EUR'!$C$1+'WP AZN'!AM92/'WP AZN'!$C$1+GBP!AM84/GBP!$C$1),0)</f>
        <v>0</v>
      </c>
      <c r="AN92" s="6">
        <f>ROUND(('WP USD'!AN92/'WP USD'!$C$1+'WP EUR'!AN92/'WP EUR'!$C$1+'WP AZN'!AN92/'WP AZN'!$C$1+GBP!AN84/GBP!$C$1),0)</f>
        <v>0</v>
      </c>
      <c r="AO92" s="6">
        <f>ROUND(('WP USD'!AO92/'WP USD'!$C$1+'WP EUR'!AO92/'WP EUR'!$C$1+'WP AZN'!AO92/'WP AZN'!$C$1+GBP!AO84/GBP!$C$1),0)</f>
        <v>0</v>
      </c>
      <c r="AP92" s="6">
        <f>ROUND(('WP USD'!AP92/'WP USD'!$C$1+'WP EUR'!AP92/'WP EUR'!$C$1+'WP AZN'!AP92/'WP AZN'!$C$1+GBP!AP84/GBP!$C$1),0)</f>
        <v>0</v>
      </c>
      <c r="AQ92" s="6">
        <f>ROUND(('WP USD'!AQ92/'WP USD'!$C$1+'WP EUR'!AQ92/'WP EUR'!$C$1+'WP AZN'!AQ92/'WP AZN'!$C$1+GBP!AQ84/GBP!$C$1),0)</f>
        <v>0</v>
      </c>
      <c r="AR92" s="6">
        <f>ROUND(('WP USD'!AR92/'WP USD'!$C$1+'WP EUR'!AR92/'WP EUR'!$C$1+'WP AZN'!AR92/'WP AZN'!$C$1+GBP!AR84/GBP!$C$1),0)</f>
        <v>0</v>
      </c>
      <c r="AS92" s="6">
        <f>ROUND(('WP USD'!AS92/'WP USD'!$C$1+'WP EUR'!AS92/'WP EUR'!$C$1+'WP AZN'!AS92/'WP AZN'!$C$1+GBP!AS84/GBP!$C$1),0)</f>
        <v>0</v>
      </c>
      <c r="AT92" s="6">
        <f>ROUND(('WP USD'!AT92/'WP USD'!$C$1+'WP EUR'!AT92/'WP EUR'!$C$1+'WP AZN'!AT92/'WP AZN'!$C$1+GBP!AT84/GBP!$C$1),0)</f>
        <v>0</v>
      </c>
      <c r="AU92" s="6">
        <f>ROUND(('WP USD'!AU92/'WP USD'!$C$1+'WP EUR'!AU92/'WP EUR'!$C$1+'WP AZN'!AU92/'WP AZN'!$C$1+GBP!AU84/GBP!$C$1),0)</f>
        <v>0</v>
      </c>
      <c r="AV92" s="6">
        <f>ROUND(('WP USD'!AV92/'WP USD'!$C$1+'WP EUR'!AV92/'WP EUR'!$C$1+'WP AZN'!AV92/'WP AZN'!$C$1+GBP!AV84/GBP!$C$1),0)</f>
        <v>0</v>
      </c>
      <c r="AW92" s="6">
        <f>ROUND(('WP USD'!AW92/'WP USD'!$C$1+'WP EUR'!AW92/'WP EUR'!$C$1+'WP AZN'!AW92/'WP AZN'!$C$1+GBP!AW84/GBP!$C$1),0)</f>
        <v>0</v>
      </c>
      <c r="AX92" s="6">
        <f>ROUND(('WP USD'!AX92/'WP USD'!$C$1+'WP EUR'!AX92/'WP EUR'!$C$1+'WP AZN'!AX92/'WP AZN'!$C$1+GBP!AX84/GBP!$C$1),0)</f>
        <v>0</v>
      </c>
    </row>
    <row r="93" spans="1:50">
      <c r="A93" s="131" t="s">
        <v>49</v>
      </c>
      <c r="B93" s="6">
        <f>B38+B39+B40</f>
        <v>56455</v>
      </c>
      <c r="C93" s="6">
        <f>C38+C39+C40</f>
        <v>14364</v>
      </c>
      <c r="E93" s="6">
        <f t="shared" ref="E93:AF93" si="25">E38+E39+E40</f>
        <v>9449</v>
      </c>
      <c r="F93" s="6">
        <f t="shared" si="25"/>
        <v>4932</v>
      </c>
      <c r="G93" s="6">
        <f t="shared" si="25"/>
        <v>39817</v>
      </c>
      <c r="H93" s="6">
        <f t="shared" si="25"/>
        <v>4311</v>
      </c>
      <c r="I93" s="6">
        <f t="shared" si="25"/>
        <v>693</v>
      </c>
      <c r="J93" s="6">
        <f t="shared" si="25"/>
        <v>707</v>
      </c>
      <c r="K93" s="6">
        <f t="shared" si="25"/>
        <v>2378</v>
      </c>
      <c r="L93" s="6">
        <f t="shared" si="25"/>
        <v>989</v>
      </c>
      <c r="M93" s="6">
        <f t="shared" si="25"/>
        <v>2378</v>
      </c>
      <c r="N93" s="6">
        <f t="shared" si="25"/>
        <v>1701</v>
      </c>
      <c r="O93" s="6">
        <f t="shared" si="25"/>
        <v>0</v>
      </c>
      <c r="P93" s="6">
        <f t="shared" si="25"/>
        <v>0</v>
      </c>
      <c r="Q93" s="6">
        <f t="shared" si="25"/>
        <v>0</v>
      </c>
      <c r="R93" s="6">
        <f t="shared" si="25"/>
        <v>0</v>
      </c>
      <c r="S93" s="6">
        <f t="shared" si="25"/>
        <v>1740</v>
      </c>
      <c r="T93" s="6">
        <f t="shared" si="25"/>
        <v>1724</v>
      </c>
      <c r="U93" s="6">
        <f t="shared" si="25"/>
        <v>0</v>
      </c>
      <c r="V93" s="6">
        <f t="shared" si="25"/>
        <v>0</v>
      </c>
      <c r="W93" s="6">
        <f t="shared" si="25"/>
        <v>0</v>
      </c>
      <c r="X93" s="6">
        <f t="shared" si="25"/>
        <v>0</v>
      </c>
      <c r="Y93" s="6">
        <f t="shared" si="25"/>
        <v>0</v>
      </c>
      <c r="Z93" s="6">
        <f t="shared" si="25"/>
        <v>0</v>
      </c>
      <c r="AA93" s="6">
        <f t="shared" si="25"/>
        <v>0</v>
      </c>
      <c r="AB93" s="6">
        <f t="shared" si="25"/>
        <v>0</v>
      </c>
      <c r="AC93" s="6">
        <f t="shared" si="25"/>
        <v>0</v>
      </c>
      <c r="AD93" s="6">
        <f t="shared" si="25"/>
        <v>0</v>
      </c>
      <c r="AE93" s="6">
        <f t="shared" si="25"/>
        <v>0</v>
      </c>
      <c r="AF93" s="6">
        <f t="shared" si="25"/>
        <v>0</v>
      </c>
      <c r="AG93" s="6">
        <f>ROUND(('WP USD'!AG93/'WP USD'!$C$1+'WP EUR'!AG93/'WP EUR'!$C$1+'WP AZN'!AG93/'WP AZN'!$C$1+GBP!AG85/GBP!$C$1),0)</f>
        <v>0</v>
      </c>
      <c r="AH93" s="6">
        <f>ROUND(('WP USD'!AH93/'WP USD'!$C$1+'WP EUR'!AH93/'WP EUR'!$C$1+'WP AZN'!AH93/'WP AZN'!$C$1+GBP!AH85/GBP!$C$1),0)</f>
        <v>0</v>
      </c>
      <c r="AI93" s="6">
        <f>ROUND(('WP USD'!AI93/'WP USD'!$C$1+'WP EUR'!AI93/'WP EUR'!$C$1+'WP AZN'!AI93/'WP AZN'!$C$1+GBP!AI85/GBP!$C$1),0)</f>
        <v>0</v>
      </c>
      <c r="AJ93" s="6">
        <f>ROUND(('WP USD'!AJ93/'WP USD'!$C$1+'WP EUR'!AJ93/'WP EUR'!$C$1+'WP AZN'!AJ93/'WP AZN'!$C$1+GBP!AJ85/GBP!$C$1),0)</f>
        <v>0</v>
      </c>
      <c r="AK93" s="6">
        <f>ROUND(('WP USD'!AK93/'WP USD'!$C$1+'WP EUR'!AK93/'WP EUR'!$C$1+'WP AZN'!AK93/'WP AZN'!$C$1+GBP!AK85/GBP!$C$1),0)</f>
        <v>0</v>
      </c>
      <c r="AL93" s="6">
        <f>ROUND(('WP USD'!AL93/'WP USD'!$C$1+'WP EUR'!AL93/'WP EUR'!$C$1+'WP AZN'!AL93/'WP AZN'!$C$1+GBP!AL85/GBP!$C$1),0)</f>
        <v>0</v>
      </c>
      <c r="AM93" s="6">
        <f>ROUND(('WP USD'!AM93/'WP USD'!$C$1+'WP EUR'!AM93/'WP EUR'!$C$1+'WP AZN'!AM93/'WP AZN'!$C$1+GBP!AM85/GBP!$C$1),0)</f>
        <v>0</v>
      </c>
      <c r="AN93" s="6">
        <f>ROUND(('WP USD'!AN93/'WP USD'!$C$1+'WP EUR'!AN93/'WP EUR'!$C$1+'WP AZN'!AN93/'WP AZN'!$C$1+GBP!AN85/GBP!$C$1),0)</f>
        <v>0</v>
      </c>
      <c r="AO93" s="6">
        <f>ROUND(('WP USD'!AO93/'WP USD'!$C$1+'WP EUR'!AO93/'WP EUR'!$C$1+'WP AZN'!AO93/'WP AZN'!$C$1+GBP!AO85/GBP!$C$1),0)</f>
        <v>0</v>
      </c>
      <c r="AP93" s="6">
        <f>ROUND(('WP USD'!AP93/'WP USD'!$C$1+'WP EUR'!AP93/'WP EUR'!$C$1+'WP AZN'!AP93/'WP AZN'!$C$1+GBP!AP85/GBP!$C$1),0)</f>
        <v>0</v>
      </c>
      <c r="AQ93" s="6">
        <f>ROUND(('WP USD'!AQ93/'WP USD'!$C$1+'WP EUR'!AQ93/'WP EUR'!$C$1+'WP AZN'!AQ93/'WP AZN'!$C$1+GBP!AQ85/GBP!$C$1),0)</f>
        <v>0</v>
      </c>
      <c r="AR93" s="6">
        <f>ROUND(('WP USD'!AR93/'WP USD'!$C$1+'WP EUR'!AR93/'WP EUR'!$C$1+'WP AZN'!AR93/'WP AZN'!$C$1+GBP!AR85/GBP!$C$1),0)</f>
        <v>0</v>
      </c>
      <c r="AS93" s="6">
        <f>ROUND(('WP USD'!AS93/'WP USD'!$C$1+'WP EUR'!AS93/'WP EUR'!$C$1+'WP AZN'!AS93/'WP AZN'!$C$1+GBP!AS85/GBP!$C$1),0)</f>
        <v>0</v>
      </c>
      <c r="AT93" s="6">
        <f>ROUND(('WP USD'!AT93/'WP USD'!$C$1+'WP EUR'!AT93/'WP EUR'!$C$1+'WP AZN'!AT93/'WP AZN'!$C$1+GBP!AT85/GBP!$C$1),0)</f>
        <v>0</v>
      </c>
      <c r="AU93" s="6">
        <f>ROUND(('WP USD'!AU93/'WP USD'!$C$1+'WP EUR'!AU93/'WP EUR'!$C$1+'WP AZN'!AU93/'WP AZN'!$C$1+GBP!AU85/GBP!$C$1),0)</f>
        <v>0</v>
      </c>
      <c r="AV93" s="6">
        <f>ROUND(('WP USD'!AV93/'WP USD'!$C$1+'WP EUR'!AV93/'WP EUR'!$C$1+'WP AZN'!AV93/'WP AZN'!$C$1+GBP!AV85/GBP!$C$1),0)</f>
        <v>0</v>
      </c>
      <c r="AW93" s="6">
        <f>ROUND(('WP USD'!AW93/'WP USD'!$C$1+'WP EUR'!AW93/'WP EUR'!$C$1+'WP AZN'!AW93/'WP AZN'!$C$1+GBP!AW85/GBP!$C$1),0)</f>
        <v>0</v>
      </c>
      <c r="AX93" s="6">
        <f>ROUND(('WP USD'!AX93/'WP USD'!$C$1+'WP EUR'!AX93/'WP EUR'!$C$1+'WP AZN'!AX93/'WP AZN'!$C$1+GBP!AX85/GBP!$C$1),0)</f>
        <v>0</v>
      </c>
    </row>
    <row r="94" spans="1:50">
      <c r="A94" s="131" t="s">
        <v>60</v>
      </c>
      <c r="B94" s="6">
        <f>B42+B43+B44+B45+B46</f>
        <v>150377</v>
      </c>
      <c r="C94" s="6">
        <f>C42+C43+C44+C45+C46</f>
        <v>92223</v>
      </c>
      <c r="E94" s="6">
        <f t="shared" ref="E94:AF94" si="26">E42+E43+E44+E45+E46</f>
        <v>55136</v>
      </c>
      <c r="F94" s="6">
        <f t="shared" si="26"/>
        <v>34528</v>
      </c>
      <c r="G94" s="6">
        <f t="shared" si="26"/>
        <v>46403</v>
      </c>
      <c r="H94" s="6">
        <f t="shared" si="26"/>
        <v>12631</v>
      </c>
      <c r="I94" s="6">
        <f t="shared" si="26"/>
        <v>13081</v>
      </c>
      <c r="J94" s="6">
        <f t="shared" si="26"/>
        <v>12617</v>
      </c>
      <c r="K94" s="6">
        <f t="shared" si="26"/>
        <v>15460</v>
      </c>
      <c r="L94" s="6">
        <f t="shared" si="26"/>
        <v>14287</v>
      </c>
      <c r="M94" s="6">
        <f t="shared" si="26"/>
        <v>15460</v>
      </c>
      <c r="N94" s="6">
        <f t="shared" si="26"/>
        <v>13853</v>
      </c>
      <c r="O94" s="6">
        <f t="shared" si="26"/>
        <v>0</v>
      </c>
      <c r="P94" s="6">
        <f t="shared" si="26"/>
        <v>0</v>
      </c>
      <c r="Q94" s="6">
        <f t="shared" si="26"/>
        <v>973</v>
      </c>
      <c r="R94" s="6">
        <f t="shared" si="26"/>
        <v>1211</v>
      </c>
      <c r="S94" s="6">
        <f t="shared" si="26"/>
        <v>210</v>
      </c>
      <c r="T94" s="6">
        <f t="shared" si="26"/>
        <v>224</v>
      </c>
      <c r="U94" s="6">
        <f t="shared" si="26"/>
        <v>1696</v>
      </c>
      <c r="V94" s="6">
        <f t="shared" si="26"/>
        <v>914</v>
      </c>
      <c r="W94" s="6">
        <f t="shared" si="26"/>
        <v>0</v>
      </c>
      <c r="X94" s="6">
        <f t="shared" si="26"/>
        <v>0</v>
      </c>
      <c r="Y94" s="6">
        <f t="shared" si="26"/>
        <v>0</v>
      </c>
      <c r="Z94" s="6">
        <f t="shared" si="26"/>
        <v>0</v>
      </c>
      <c r="AA94" s="6">
        <f t="shared" si="26"/>
        <v>0</v>
      </c>
      <c r="AB94" s="6">
        <f t="shared" si="26"/>
        <v>0</v>
      </c>
      <c r="AC94" s="6">
        <f t="shared" si="26"/>
        <v>0</v>
      </c>
      <c r="AD94" s="6">
        <f t="shared" si="26"/>
        <v>0</v>
      </c>
      <c r="AE94" s="6">
        <f t="shared" si="26"/>
        <v>1958</v>
      </c>
      <c r="AF94" s="6">
        <f t="shared" si="26"/>
        <v>1958</v>
      </c>
      <c r="AG94" s="6">
        <f>ROUND(('WP USD'!AG94/'WP USD'!$C$1+'WP EUR'!AG94/'WP EUR'!$C$1+'WP AZN'!AG94/'WP AZN'!$C$1+GBP!AG86/GBP!$C$1),0)</f>
        <v>0</v>
      </c>
      <c r="AH94" s="6">
        <f>ROUND(('WP USD'!AH94/'WP USD'!$C$1+'WP EUR'!AH94/'WP EUR'!$C$1+'WP AZN'!AH94/'WP AZN'!$C$1+GBP!AH86/GBP!$C$1),0)</f>
        <v>0</v>
      </c>
      <c r="AI94" s="6">
        <f>ROUND(('WP USD'!AI94/'WP USD'!$C$1+'WP EUR'!AI94/'WP EUR'!$C$1+'WP AZN'!AI94/'WP AZN'!$C$1+GBP!AI86/GBP!$C$1),0)</f>
        <v>0</v>
      </c>
      <c r="AJ94" s="6">
        <f>ROUND(('WP USD'!AJ94/'WP USD'!$C$1+'WP EUR'!AJ94/'WP EUR'!$C$1+'WP AZN'!AJ94/'WP AZN'!$C$1+GBP!AJ86/GBP!$C$1),0)</f>
        <v>0</v>
      </c>
      <c r="AK94" s="6">
        <f>ROUND(('WP USD'!AK94/'WP USD'!$C$1+'WP EUR'!AK94/'WP EUR'!$C$1+'WP AZN'!AK94/'WP AZN'!$C$1+GBP!AK86/GBP!$C$1),0)</f>
        <v>0</v>
      </c>
      <c r="AL94" s="6">
        <f>ROUND(('WP USD'!AL94/'WP USD'!$C$1+'WP EUR'!AL94/'WP EUR'!$C$1+'WP AZN'!AL94/'WP AZN'!$C$1+GBP!AL86/GBP!$C$1),0)</f>
        <v>0</v>
      </c>
      <c r="AM94" s="6">
        <f>ROUND(('WP USD'!AM94/'WP USD'!$C$1+'WP EUR'!AM94/'WP EUR'!$C$1+'WP AZN'!AM94/'WP AZN'!$C$1+GBP!AM86/GBP!$C$1),0)</f>
        <v>0</v>
      </c>
      <c r="AN94" s="6">
        <f>ROUND(('WP USD'!AN94/'WP USD'!$C$1+'WP EUR'!AN94/'WP EUR'!$C$1+'WP AZN'!AN94/'WP AZN'!$C$1+GBP!AN86/GBP!$C$1),0)</f>
        <v>0</v>
      </c>
      <c r="AO94" s="6">
        <f>ROUND(('WP USD'!AO94/'WP USD'!$C$1+'WP EUR'!AO94/'WP EUR'!$C$1+'WP AZN'!AO94/'WP AZN'!$C$1+GBP!AO86/GBP!$C$1),0)</f>
        <v>0</v>
      </c>
      <c r="AP94" s="6">
        <f>ROUND(('WP USD'!AP94/'WP USD'!$C$1+'WP EUR'!AP94/'WP EUR'!$C$1+'WP AZN'!AP94/'WP AZN'!$C$1+GBP!AP86/GBP!$C$1),0)</f>
        <v>0</v>
      </c>
      <c r="AQ94" s="6">
        <f>ROUND(('WP USD'!AQ94/'WP USD'!$C$1+'WP EUR'!AQ94/'WP EUR'!$C$1+'WP AZN'!AQ94/'WP AZN'!$C$1+GBP!AQ86/GBP!$C$1),0)</f>
        <v>0</v>
      </c>
      <c r="AR94" s="6">
        <f>ROUND(('WP USD'!AR94/'WP USD'!$C$1+'WP EUR'!AR94/'WP EUR'!$C$1+'WP AZN'!AR94/'WP AZN'!$C$1+GBP!AR86/GBP!$C$1),0)</f>
        <v>0</v>
      </c>
      <c r="AS94" s="6">
        <f>ROUND(('WP USD'!AS94/'WP USD'!$C$1+'WP EUR'!AS94/'WP EUR'!$C$1+'WP AZN'!AS94/'WP AZN'!$C$1+GBP!AS86/GBP!$C$1),0)</f>
        <v>0</v>
      </c>
      <c r="AT94" s="6">
        <f>ROUND(('WP USD'!AT94/'WP USD'!$C$1+'WP EUR'!AT94/'WP EUR'!$C$1+'WP AZN'!AT94/'WP AZN'!$C$1+GBP!AT86/GBP!$C$1),0)</f>
        <v>0</v>
      </c>
      <c r="AU94" s="6">
        <f>ROUND(('WP USD'!AU94/'WP USD'!$C$1+'WP EUR'!AU94/'WP EUR'!$C$1+'WP AZN'!AU94/'WP AZN'!$C$1+GBP!AU86/GBP!$C$1),0)</f>
        <v>0</v>
      </c>
      <c r="AV94" s="6">
        <f>ROUND(('WP USD'!AV94/'WP USD'!$C$1+'WP EUR'!AV94/'WP EUR'!$C$1+'WP AZN'!AV94/'WP AZN'!$C$1+GBP!AV86/GBP!$C$1),0)</f>
        <v>0</v>
      </c>
      <c r="AW94" s="6">
        <f>ROUND(('WP USD'!AW94/'WP USD'!$C$1+'WP EUR'!AW94/'WP EUR'!$C$1+'WP AZN'!AW94/'WP AZN'!$C$1+GBP!AW86/GBP!$C$1),0)</f>
        <v>0</v>
      </c>
      <c r="AX94" s="6">
        <f>ROUND(('WP USD'!AX94/'WP USD'!$C$1+'WP EUR'!AX94/'WP EUR'!$C$1+'WP AZN'!AX94/'WP AZN'!$C$1+GBP!AX86/GBP!$C$1),0)</f>
        <v>0</v>
      </c>
    </row>
    <row r="96" spans="1:50">
      <c r="B96" s="6">
        <f>SUM(B91:B94)+B56</f>
        <v>0</v>
      </c>
      <c r="C96" s="6">
        <f>SUM(C91:C94)+C56</f>
        <v>0</v>
      </c>
      <c r="E96" s="6">
        <f>ROUND(('WP USD'!E96/'WP USD'!$C$1+'WP EUR'!E96/'WP EUR'!$C$1+'WP AZN'!E96/'WP AZN'!$C$1+GBP!E88/GBP!$C$1),0)</f>
        <v>0</v>
      </c>
      <c r="F96" s="6">
        <f>ROUND(('WP USD'!F96/'WP USD'!$C$1+'WP EUR'!F96/'WP EUR'!$C$1+'WP AZN'!F96/'WP AZN'!$C$1+GBP!F88/GBP!$C$1),0)</f>
        <v>0</v>
      </c>
      <c r="G96" s="6">
        <f>ROUND(('WP USD'!G96/'WP USD'!$C$1+'WP EUR'!G96/'WP EUR'!$C$1+'WP AZN'!G96/'WP AZN'!$C$1+GBP!G88/GBP!$C$1),0)</f>
        <v>0</v>
      </c>
      <c r="H96" s="6">
        <f>ROUND(('WP USD'!H96/'WP USD'!$C$1+'WP EUR'!H96/'WP EUR'!$C$1+'WP AZN'!H96/'WP AZN'!$C$1+GBP!H88/GBP!$C$1),0)</f>
        <v>0</v>
      </c>
      <c r="I96" s="6">
        <f>ROUND(('WP USD'!I96/'WP USD'!$C$1+'WP EUR'!I96/'WP EUR'!$C$1+'WP AZN'!I96/'WP AZN'!$C$1+GBP!I88/GBP!$C$1),0)</f>
        <v>0</v>
      </c>
      <c r="J96" s="6">
        <f>ROUND(('WP USD'!J96/'WP USD'!$C$1+'WP EUR'!J96/'WP EUR'!$C$1+'WP AZN'!J96/'WP AZN'!$C$1+GBP!J88/GBP!$C$1),0)</f>
        <v>0</v>
      </c>
      <c r="K96" s="6">
        <f>ROUND(('WP USD'!K96/'WP USD'!$C$1+'WP EUR'!K96/'WP EUR'!$C$1+'WP AZN'!K96/'WP AZN'!$C$1+GBP!K88/GBP!$C$1),0)</f>
        <v>0</v>
      </c>
      <c r="L96" s="6">
        <f>ROUND(('WP USD'!L96/'WP USD'!$C$1+'WP EUR'!L96/'WP EUR'!$C$1+'WP AZN'!L96/'WP AZN'!$C$1+GBP!L88/GBP!$C$1),0)</f>
        <v>0</v>
      </c>
      <c r="M96" s="6">
        <f>ROUND(('WP USD'!M96/'WP USD'!$C$1+'WP EUR'!M96/'WP EUR'!$C$1+'WP AZN'!M96/'WP AZN'!$C$1+GBP!M88/GBP!$C$1),0)</f>
        <v>0</v>
      </c>
      <c r="N96" s="6">
        <f>ROUND(('WP USD'!N96/'WP USD'!$C$1+'WP EUR'!N96/'WP EUR'!$C$1+'WP AZN'!N96/'WP AZN'!$C$1+GBP!N88/GBP!$C$1),0)</f>
        <v>0</v>
      </c>
      <c r="O96" s="6">
        <f>ROUND(('WP USD'!O96/'WP USD'!$C$1+'WP EUR'!O96/'WP EUR'!$C$1+'WP AZN'!O96/'WP AZN'!$C$1+GBP!O88/GBP!$C$1),0)</f>
        <v>0</v>
      </c>
      <c r="P96" s="6">
        <f>ROUND(('WP USD'!P96/'WP USD'!$C$1+'WP EUR'!P96/'WP EUR'!$C$1+'WP AZN'!P96/'WP AZN'!$C$1+GBP!P88/GBP!$C$1),0)</f>
        <v>0</v>
      </c>
      <c r="Q96" s="6">
        <f>ROUND(('WP USD'!Q96/'WP USD'!$C$1+'WP EUR'!Q96/'WP EUR'!$C$1+'WP AZN'!Q96/'WP AZN'!$C$1+GBP!Q88/GBP!$C$1),0)</f>
        <v>0</v>
      </c>
      <c r="R96" s="6">
        <f>ROUND(('WP USD'!R96/'WP USD'!$C$1+'WP EUR'!R96/'WP EUR'!$C$1+'WP AZN'!R96/'WP AZN'!$C$1+GBP!R88/GBP!$C$1),0)</f>
        <v>0</v>
      </c>
      <c r="S96" s="6">
        <f>ROUND(('WP USD'!S96/'WP USD'!$C$1+'WP EUR'!S96/'WP EUR'!$C$1+'WP AZN'!S96/'WP AZN'!$C$1+GBP!S88/GBP!$C$1),0)</f>
        <v>0</v>
      </c>
      <c r="T96" s="6">
        <f>ROUND(('WP USD'!T96/'WP USD'!$C$1+'WP EUR'!T96/'WP EUR'!$C$1+'WP AZN'!T96/'WP AZN'!$C$1+GBP!T88/GBP!$C$1),0)</f>
        <v>0</v>
      </c>
      <c r="U96" s="6">
        <f>ROUND(('WP USD'!U96/'WP USD'!$C$1+'WP EUR'!U96/'WP EUR'!$C$1+'WP AZN'!U96/'WP AZN'!$C$1+GBP!U88/GBP!$C$1),0)</f>
        <v>0</v>
      </c>
      <c r="V96" s="6">
        <f>ROUND(('WP USD'!V96/'WP USD'!$C$1+'WP EUR'!V96/'WP EUR'!$C$1+'WP AZN'!V96/'WP AZN'!$C$1+GBP!V88/GBP!$C$1),0)</f>
        <v>0</v>
      </c>
      <c r="W96" s="6">
        <f>ROUND(('WP USD'!W96/'WP USD'!$C$1+'WP EUR'!W96/'WP EUR'!$C$1+'WP AZN'!W96/'WP AZN'!$C$1+GBP!W88/GBP!$C$1),0)</f>
        <v>0</v>
      </c>
      <c r="X96" s="6">
        <f>ROUND(('WP USD'!X96/'WP USD'!$C$1+'WP EUR'!X96/'WP EUR'!$C$1+'WP AZN'!X96/'WP AZN'!$C$1+GBP!X88/GBP!$C$1),0)</f>
        <v>0</v>
      </c>
      <c r="Y96" s="6">
        <f>ROUND(('WP USD'!Y96/'WP USD'!$C$1+'WP EUR'!Y96/'WP EUR'!$C$1+'WP AZN'!Y96/'WP AZN'!$C$1+GBP!Y88/GBP!$C$1),0)</f>
        <v>0</v>
      </c>
      <c r="Z96" s="6">
        <f>ROUND(('WP USD'!Z96/'WP USD'!$C$1+'WP EUR'!Z96/'WP EUR'!$C$1+'WP AZN'!Z96/'WP AZN'!$C$1+GBP!Z88/GBP!$C$1),0)</f>
        <v>0</v>
      </c>
      <c r="AA96" s="6">
        <f>ROUND(('WP USD'!AA96/'WP USD'!$C$1+'WP EUR'!AA96/'WP EUR'!$C$1+'WP AZN'!AA96/'WP AZN'!$C$1+GBP!AA88/GBP!$C$1),0)</f>
        <v>0</v>
      </c>
      <c r="AB96" s="6">
        <f>ROUND(('WP USD'!AB96/'WP USD'!$C$1+'WP EUR'!AB96/'WP EUR'!$C$1+'WP AZN'!AB96/'WP AZN'!$C$1+GBP!AB88/GBP!$C$1),0)</f>
        <v>0</v>
      </c>
      <c r="AC96" s="6">
        <f>ROUND(('WP USD'!AC96/'WP USD'!$C$1+'WP EUR'!AC96/'WP EUR'!$C$1+'WP AZN'!AC96/'WP AZN'!$C$1+GBP!AC88/GBP!$C$1),0)</f>
        <v>0</v>
      </c>
      <c r="AD96" s="6">
        <f>ROUND(('WP USD'!AD96/'WP USD'!$C$1+'WP EUR'!AD96/'WP EUR'!$C$1+'WP AZN'!AD96/'WP AZN'!$C$1+GBP!AD88/GBP!$C$1),0)</f>
        <v>0</v>
      </c>
      <c r="AE96" s="6">
        <f>ROUND(('WP USD'!AE96/'WP USD'!$C$1+'WP EUR'!AE96/'WP EUR'!$C$1+'WP AZN'!AE96/'WP AZN'!$C$1+GBP!AE88/GBP!$C$1),0)</f>
        <v>0</v>
      </c>
      <c r="AF96" s="6">
        <f>ROUND(('WP USD'!AF96/'WP USD'!$C$1+'WP EUR'!AF96/'WP EUR'!$C$1+'WP AZN'!AF96/'WP AZN'!$C$1+GBP!AF88/GBP!$C$1),0)</f>
        <v>0</v>
      </c>
      <c r="AG96" s="6">
        <f>ROUND(('WP USD'!AG96/'WP USD'!$C$1+'WP EUR'!AG96/'WP EUR'!$C$1+'WP AZN'!AG96/'WP AZN'!$C$1+GBP!AG88/GBP!$C$1),0)</f>
        <v>0</v>
      </c>
      <c r="AH96" s="6">
        <f>ROUND(('WP USD'!AH96/'WP USD'!$C$1+'WP EUR'!AH96/'WP EUR'!$C$1+'WP AZN'!AH96/'WP AZN'!$C$1+GBP!AH88/GBP!$C$1),0)</f>
        <v>0</v>
      </c>
      <c r="AI96" s="6">
        <f>ROUND(('WP USD'!AI96/'WP USD'!$C$1+'WP EUR'!AI96/'WP EUR'!$C$1+'WP AZN'!AI96/'WP AZN'!$C$1+GBP!AI88/GBP!$C$1),0)</f>
        <v>0</v>
      </c>
      <c r="AJ96" s="6">
        <f>ROUND(('WP USD'!AJ96/'WP USD'!$C$1+'WP EUR'!AJ96/'WP EUR'!$C$1+'WP AZN'!AJ96/'WP AZN'!$C$1+GBP!AJ88/GBP!$C$1),0)</f>
        <v>0</v>
      </c>
      <c r="AK96" s="6">
        <f>ROUND(('WP USD'!AK96/'WP USD'!$C$1+'WP EUR'!AK96/'WP EUR'!$C$1+'WP AZN'!AK96/'WP AZN'!$C$1+GBP!AK88/GBP!$C$1),0)</f>
        <v>0</v>
      </c>
      <c r="AL96" s="6">
        <f>ROUND(('WP USD'!AL96/'WP USD'!$C$1+'WP EUR'!AL96/'WP EUR'!$C$1+'WP AZN'!AL96/'WP AZN'!$C$1+GBP!AL88/GBP!$C$1),0)</f>
        <v>0</v>
      </c>
      <c r="AM96" s="6">
        <f>ROUND(('WP USD'!AM96/'WP USD'!$C$1+'WP EUR'!AM96/'WP EUR'!$C$1+'WP AZN'!AM96/'WP AZN'!$C$1+GBP!AM88/GBP!$C$1),0)</f>
        <v>0</v>
      </c>
      <c r="AN96" s="6">
        <f>ROUND(('WP USD'!AN96/'WP USD'!$C$1+'WP EUR'!AN96/'WP EUR'!$C$1+'WP AZN'!AN96/'WP AZN'!$C$1+GBP!AN88/GBP!$C$1),0)</f>
        <v>0</v>
      </c>
      <c r="AO96" s="6">
        <f>ROUND(('WP USD'!AO96/'WP USD'!$C$1+'WP EUR'!AO96/'WP EUR'!$C$1+'WP AZN'!AO96/'WP AZN'!$C$1+GBP!AO88/GBP!$C$1),0)</f>
        <v>0</v>
      </c>
      <c r="AP96" s="6">
        <f>ROUND(('WP USD'!AP96/'WP USD'!$C$1+'WP EUR'!AP96/'WP EUR'!$C$1+'WP AZN'!AP96/'WP AZN'!$C$1+GBP!AP88/GBP!$C$1),0)</f>
        <v>0</v>
      </c>
      <c r="AQ96" s="6">
        <f>ROUND(('WP USD'!AQ96/'WP USD'!$C$1+'WP EUR'!AQ96/'WP EUR'!$C$1+'WP AZN'!AQ96/'WP AZN'!$C$1+GBP!AQ88/GBP!$C$1),0)</f>
        <v>0</v>
      </c>
      <c r="AR96" s="6">
        <f>ROUND(('WP USD'!AR96/'WP USD'!$C$1+'WP EUR'!AR96/'WP EUR'!$C$1+'WP AZN'!AR96/'WP AZN'!$C$1+GBP!AR88/GBP!$C$1),0)</f>
        <v>0</v>
      </c>
      <c r="AS96" s="6">
        <f>ROUND(('WP USD'!AS96/'WP USD'!$C$1+'WP EUR'!AS96/'WP EUR'!$C$1+'WP AZN'!AS96/'WP AZN'!$C$1+GBP!AS88/GBP!$C$1),0)</f>
        <v>0</v>
      </c>
      <c r="AT96" s="6">
        <f>ROUND(('WP USD'!AT96/'WP USD'!$C$1+'WP EUR'!AT96/'WP EUR'!$C$1+'WP AZN'!AT96/'WP AZN'!$C$1+GBP!AT88/GBP!$C$1),0)</f>
        <v>0</v>
      </c>
      <c r="AU96" s="6">
        <f>ROUND(('WP USD'!AU96/'WP USD'!$C$1+'WP EUR'!AU96/'WP EUR'!$C$1+'WP AZN'!AU96/'WP AZN'!$C$1+GBP!AU88/GBP!$C$1),0)</f>
        <v>0</v>
      </c>
      <c r="AV96" s="6">
        <f>ROUND(('WP USD'!AV96/'WP USD'!$C$1+'WP EUR'!AV96/'WP EUR'!$C$1+'WP AZN'!AV96/'WP AZN'!$C$1+GBP!AV88/GBP!$C$1),0)</f>
        <v>0</v>
      </c>
      <c r="AW96" s="6">
        <f>ROUND(('WP USD'!AW96/'WP USD'!$C$1+'WP EUR'!AW96/'WP EUR'!$C$1+'WP AZN'!AW96/'WP AZN'!$C$1+GBP!AW88/GBP!$C$1),0)</f>
        <v>0</v>
      </c>
      <c r="AX96" s="6">
        <f>ROUND(('WP USD'!AX96/'WP USD'!$C$1+'WP EUR'!AX96/'WP EUR'!$C$1+'WP AZN'!AX96/'WP AZN'!$C$1+GBP!AX88/GBP!$C$1),0)</f>
        <v>0</v>
      </c>
    </row>
  </sheetData>
  <mergeCells count="64">
    <mergeCell ref="AR3:AS3"/>
    <mergeCell ref="AR5:AS5"/>
    <mergeCell ref="Y3:Z3"/>
    <mergeCell ref="Y4:Z4"/>
    <mergeCell ref="Y5:Z5"/>
    <mergeCell ref="AA3:AB3"/>
    <mergeCell ref="AA4:AB4"/>
    <mergeCell ref="AA5:AB5"/>
    <mergeCell ref="AC3:AD3"/>
    <mergeCell ref="AC4:AD4"/>
    <mergeCell ref="AC5:AD5"/>
    <mergeCell ref="AE3:AF3"/>
    <mergeCell ref="AE4:AF4"/>
    <mergeCell ref="AE5:AF5"/>
    <mergeCell ref="O4:P4"/>
    <mergeCell ref="Q4:R4"/>
    <mergeCell ref="E5:F5"/>
    <mergeCell ref="G5:H5"/>
    <mergeCell ref="I5:J5"/>
    <mergeCell ref="K5:L5"/>
    <mergeCell ref="M5:N5"/>
    <mergeCell ref="Q5:R5"/>
    <mergeCell ref="Q7:R7"/>
    <mergeCell ref="S7:T7"/>
    <mergeCell ref="Q6:R6"/>
    <mergeCell ref="S6:T6"/>
    <mergeCell ref="Q3:R3"/>
    <mergeCell ref="S3:T3"/>
    <mergeCell ref="E7:F7"/>
    <mergeCell ref="G7:H7"/>
    <mergeCell ref="M7:N7"/>
    <mergeCell ref="O3:P3"/>
    <mergeCell ref="E3:F3"/>
    <mergeCell ref="G3:H3"/>
    <mergeCell ref="I3:J3"/>
    <mergeCell ref="K3:L3"/>
    <mergeCell ref="M3:N3"/>
    <mergeCell ref="G4:H4"/>
    <mergeCell ref="I4:J4"/>
    <mergeCell ref="K4:L4"/>
    <mergeCell ref="M4:N4"/>
    <mergeCell ref="E4:F4"/>
    <mergeCell ref="E6:F6"/>
    <mergeCell ref="O5:P5"/>
    <mergeCell ref="K7:L7"/>
    <mergeCell ref="O7:P7"/>
    <mergeCell ref="G6:H6"/>
    <mergeCell ref="I6:J6"/>
    <mergeCell ref="K6:L6"/>
    <mergeCell ref="M6:N6"/>
    <mergeCell ref="O6:P6"/>
    <mergeCell ref="I7:J7"/>
    <mergeCell ref="W3:X3"/>
    <mergeCell ref="S4:T4"/>
    <mergeCell ref="W7:X7"/>
    <mergeCell ref="W6:X6"/>
    <mergeCell ref="W5:X5"/>
    <mergeCell ref="W4:X4"/>
    <mergeCell ref="U3:V3"/>
    <mergeCell ref="U4:V4"/>
    <mergeCell ref="U7:V7"/>
    <mergeCell ref="U6:V6"/>
    <mergeCell ref="U5:V5"/>
    <mergeCell ref="S5:T5"/>
  </mergeCells>
  <printOptions gridLines="1"/>
  <pageMargins left="0.31496062992125984" right="7.874015748031496E-2" top="0.35433070866141736" bottom="0.19685039370078741" header="0.31496062992125984" footer="0.31496062992125984"/>
  <pageSetup paperSize="9" scale="67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workbookViewId="0">
      <pane xSplit="4" ySplit="8" topLeftCell="Q61" activePane="bottomRight" state="frozen"/>
      <selection pane="topRight" activeCell="E1" sqref="E1"/>
      <selection pane="bottomLeft" activeCell="A7" sqref="A7"/>
      <selection pane="bottomRight" activeCell="U67" sqref="U67"/>
    </sheetView>
  </sheetViews>
  <sheetFormatPr defaultColWidth="9.140625" defaultRowHeight="15"/>
  <cols>
    <col min="1" max="1" width="41.85546875" style="4" customWidth="1"/>
    <col min="2" max="2" width="15.140625" style="1" bestFit="1" customWidth="1"/>
    <col min="3" max="3" width="10.5703125" style="1" customWidth="1"/>
    <col min="4" max="4" width="1.42578125" style="1" customWidth="1"/>
    <col min="5" max="5" width="12.85546875" style="1" customWidth="1"/>
    <col min="6" max="6" width="12.85546875" style="3" customWidth="1"/>
    <col min="7" max="8" width="10.85546875" style="1" customWidth="1"/>
    <col min="9" max="9" width="11.140625" style="1" bestFit="1" customWidth="1"/>
    <col min="10" max="10" width="12.140625" style="1" bestFit="1" customWidth="1"/>
    <col min="11" max="11" width="15.140625" style="1" bestFit="1" customWidth="1"/>
    <col min="12" max="12" width="14.140625" style="1" bestFit="1" customWidth="1"/>
    <col min="13" max="16" width="12.42578125" style="1" bestFit="1" customWidth="1"/>
    <col min="17" max="20" width="9.5703125" style="1" bestFit="1" customWidth="1"/>
    <col min="21" max="24" width="9.85546875" style="1" bestFit="1" customWidth="1"/>
    <col min="25" max="16384" width="9.140625" style="1"/>
  </cols>
  <sheetData>
    <row r="1" spans="1:27">
      <c r="B1" s="1" t="s">
        <v>44</v>
      </c>
      <c r="C1" s="5">
        <v>1.262</v>
      </c>
    </row>
    <row r="3" spans="1:27">
      <c r="E3" s="188" t="str">
        <f>'WP Total EUR'!E3:F3</f>
        <v>Gr 8</v>
      </c>
      <c r="F3" s="188"/>
      <c r="G3" s="188" t="str">
        <f>'WP Total EUR'!G3:H3</f>
        <v>Gr 9</v>
      </c>
      <c r="H3" s="188"/>
      <c r="I3" s="188" t="str">
        <f>'WP Total EUR'!I3:J3</f>
        <v>Gr 2</v>
      </c>
      <c r="J3" s="188"/>
      <c r="K3" s="188" t="str">
        <f>'WP Total EUR'!K3:L3</f>
        <v>Gr 3</v>
      </c>
      <c r="L3" s="188"/>
      <c r="M3" s="188" t="str">
        <f>'WP Total EUR'!M3:N3</f>
        <v>Gr 4</v>
      </c>
      <c r="N3" s="188"/>
      <c r="O3" s="188" t="str">
        <f>'WP Total EUR'!O3:P3</f>
        <v>Gr 0-</v>
      </c>
      <c r="P3" s="188"/>
      <c r="Q3" s="188" t="str">
        <f>'WP Total EUR'!Q3:R3</f>
        <v>Gr 6</v>
      </c>
      <c r="R3" s="188"/>
      <c r="S3" s="188" t="str">
        <f>'WP Total EUR'!S3:T3</f>
        <v>Gr 7</v>
      </c>
      <c r="T3" s="188"/>
      <c r="U3" s="188" t="str">
        <f>'WP Total EUR'!U3:V3</f>
        <v>Gr 5</v>
      </c>
      <c r="V3" s="188"/>
      <c r="W3" s="188" t="str">
        <f>'WP Total EUR'!W3:X3</f>
        <v># 1</v>
      </c>
      <c r="X3" s="188"/>
      <c r="Y3" s="188" t="str">
        <f>'WP Total EUR'!Y3:Z3</f>
        <v>Gr 0-7</v>
      </c>
      <c r="Z3" s="188"/>
    </row>
    <row r="4" spans="1:27">
      <c r="E4" s="188" t="str">
        <f>'WP Total EUR'!E4:F4</f>
        <v>USAID</v>
      </c>
      <c r="F4" s="188"/>
      <c r="G4" s="188" t="str">
        <f>'WP Total EUR'!G4:H4</f>
        <v>USAID</v>
      </c>
      <c r="H4" s="188"/>
      <c r="I4" s="188" t="str">
        <f>'WP Total EUR'!I4:J4</f>
        <v>OSCE</v>
      </c>
      <c r="J4" s="188"/>
      <c r="K4" s="188" t="str">
        <f>'WP Total EUR'!K4:L4</f>
        <v>OSCE</v>
      </c>
      <c r="L4" s="188"/>
      <c r="M4" s="188" t="str">
        <f>'WP Total EUR'!M4:N4</f>
        <v>OSCE</v>
      </c>
      <c r="N4" s="188"/>
      <c r="O4" s="188" t="str">
        <f>'WP Total EUR'!O4:P4</f>
        <v>Statoil</v>
      </c>
      <c r="P4" s="188"/>
      <c r="Q4" s="188" t="str">
        <f>'WP Total EUR'!Q4:R4</f>
        <v>TI Sekretariat</v>
      </c>
      <c r="R4" s="188"/>
      <c r="S4" s="188" t="str">
        <f>'WP Total EUR'!S4:T4</f>
        <v>TI Sekretariat</v>
      </c>
      <c r="T4" s="188"/>
      <c r="U4" s="188" t="str">
        <f>'WP Total EUR'!U4:V4</f>
        <v>University of Konstanz</v>
      </c>
      <c r="V4" s="188"/>
      <c r="W4" s="188" t="str">
        <f>'WP Total EUR'!W4:X4</f>
        <v>Council of State Support to NGO</v>
      </c>
      <c r="X4" s="188"/>
      <c r="Y4" s="188" t="str">
        <f>'WP Total EUR'!Y4:Z4</f>
        <v xml:space="preserve">PTF </v>
      </c>
      <c r="Z4" s="188"/>
    </row>
    <row r="5" spans="1:27" ht="13.9" customHeight="1">
      <c r="E5" s="188" t="str">
        <f>'WP Total EUR'!E5:F5</f>
        <v xml:space="preserve"> Advocacy and Legal Advice Centre      </v>
      </c>
      <c r="F5" s="188"/>
      <c r="G5" s="188" t="str">
        <f>'WP Total EUR'!G5:H5</f>
        <v xml:space="preserve"> Advocacy and Legal Advice Centre      </v>
      </c>
      <c r="H5" s="188"/>
      <c r="I5" s="188" t="str">
        <f>'WP Total EUR'!I5:J5</f>
        <v>Legal Resourse Centre in Ganja</v>
      </c>
      <c r="J5" s="188"/>
      <c r="K5" s="188" t="str">
        <f>'WP Total EUR'!K5:L5</f>
        <v>Legal Resourse Centre in Lenkoran</v>
      </c>
      <c r="L5" s="188"/>
      <c r="M5" s="188" t="str">
        <f>'WP Total EUR'!M5:N5</f>
        <v>Legal Resourse Centre in Sheki</v>
      </c>
      <c r="N5" s="188"/>
      <c r="O5" s="188" t="str">
        <f>'WP Total EUR'!O5:P5</f>
        <v>Anti-corruption information brochure</v>
      </c>
      <c r="P5" s="188"/>
      <c r="Q5" s="188" t="str">
        <f>'WP Total EUR'!Q5:R5</f>
        <v>Network Reserve Fund</v>
      </c>
      <c r="R5" s="188"/>
      <c r="S5" s="188" t="str">
        <f>'WP Total EUR'!S5:T5</f>
        <v>Freedom of Information</v>
      </c>
      <c r="T5" s="188"/>
      <c r="U5" s="188" t="str">
        <f>'WP Total EUR'!U5:V5</f>
        <v>ALAC Project</v>
      </c>
      <c r="V5" s="188"/>
      <c r="W5" s="188" t="str">
        <f>'WP Total EUR'!W5:X5</f>
        <v>Protection of Public Interest</v>
      </c>
      <c r="X5" s="188"/>
      <c r="Y5" s="188" t="str">
        <f>'WP Total EUR'!Y5:Z5</f>
        <v>Media Improvement Strugge Againist Corruption</v>
      </c>
      <c r="Z5" s="188"/>
    </row>
    <row r="6" spans="1:27" s="8" customFormat="1" ht="15" customHeight="1">
      <c r="A6" s="10"/>
      <c r="E6" s="188" t="str">
        <f>'WP Total EUR'!E6:F6</f>
        <v xml:space="preserve">Baku-Ganja-Lenkoran </v>
      </c>
      <c r="F6" s="188"/>
      <c r="G6" s="188" t="str">
        <f>'WP Total EUR'!G6:H6</f>
        <v xml:space="preserve">Baku-Guba-Ganja </v>
      </c>
      <c r="H6" s="188"/>
      <c r="I6" s="188" t="str">
        <f>'WP Total EUR'!I6:J6</f>
        <v>Ganja</v>
      </c>
      <c r="J6" s="188"/>
      <c r="K6" s="188" t="str">
        <f>'WP Total EUR'!K6:L6</f>
        <v xml:space="preserve">Lenkoran </v>
      </c>
      <c r="L6" s="188"/>
      <c r="M6" s="188" t="str">
        <f>'WP Total EUR'!M6:N6</f>
        <v>Sheki</v>
      </c>
      <c r="N6" s="188"/>
      <c r="O6" s="188" t="str">
        <f>'WP Total EUR'!O6:P6</f>
        <v>Baku</v>
      </c>
      <c r="P6" s="188"/>
      <c r="Q6" s="188" t="str">
        <f>'WP Total EUR'!Q6:R6</f>
        <v>MoFA</v>
      </c>
      <c r="R6" s="188"/>
      <c r="S6" s="188">
        <f>'WP Total EUR'!S6:T6</f>
        <v>0</v>
      </c>
      <c r="T6" s="188"/>
      <c r="U6" s="188">
        <f>'WP Total EUR'!U6:V6</f>
        <v>0</v>
      </c>
      <c r="V6" s="188"/>
      <c r="W6" s="188">
        <f>'WP Total EUR'!W6:X6</f>
        <v>0</v>
      </c>
      <c r="X6" s="188"/>
      <c r="Y6" s="188">
        <f>'WP Total EUR'!Y6:Z6</f>
        <v>0</v>
      </c>
      <c r="Z6" s="188"/>
      <c r="AA6" s="2"/>
    </row>
    <row r="7" spans="1:27" s="8" customFormat="1" ht="15" customHeight="1">
      <c r="A7" s="10"/>
      <c r="C7" s="8" t="s">
        <v>73</v>
      </c>
      <c r="E7" s="188">
        <f>'WP Total EUR'!E7:F7</f>
        <v>0</v>
      </c>
      <c r="F7" s="188"/>
      <c r="G7" s="188">
        <f>'WP Total EUR'!G7:H7</f>
        <v>0</v>
      </c>
      <c r="H7" s="188"/>
      <c r="I7" s="188">
        <f>'WP Total EUR'!I7:J7</f>
        <v>0</v>
      </c>
      <c r="J7" s="188"/>
      <c r="K7" s="188">
        <f>'WP Total EUR'!K7:L7</f>
        <v>0</v>
      </c>
      <c r="L7" s="188"/>
      <c r="M7" s="188">
        <f>'WP Total EUR'!M7:N7</f>
        <v>0</v>
      </c>
      <c r="N7" s="188"/>
      <c r="O7" s="188">
        <f>'WP Total EUR'!O7:P7</f>
        <v>0</v>
      </c>
      <c r="P7" s="188"/>
      <c r="Q7" s="188">
        <f>'WP Total EUR'!Q7:R7</f>
        <v>0</v>
      </c>
      <c r="R7" s="188"/>
      <c r="S7" s="188">
        <f>'WP Total EUR'!S7:T7</f>
        <v>0</v>
      </c>
      <c r="T7" s="188"/>
      <c r="U7" s="188">
        <f>'WP Total EUR'!U7:V7</f>
        <v>0</v>
      </c>
      <c r="V7" s="188"/>
      <c r="W7" s="188">
        <f>'WP Total EUR'!W7:X7</f>
        <v>0</v>
      </c>
      <c r="X7" s="188"/>
      <c r="Y7" s="188">
        <f>'WP Total EUR'!Y7:Z7</f>
        <v>0</v>
      </c>
      <c r="Z7" s="188"/>
    </row>
    <row r="8" spans="1:27" ht="15" customHeight="1">
      <c r="E8" s="1" t="s">
        <v>14</v>
      </c>
      <c r="F8" s="3" t="s">
        <v>15</v>
      </c>
      <c r="G8" s="1" t="s">
        <v>14</v>
      </c>
      <c r="H8" s="1" t="s">
        <v>15</v>
      </c>
      <c r="I8" s="1" t="s">
        <v>14</v>
      </c>
      <c r="J8" s="1" t="s">
        <v>15</v>
      </c>
      <c r="K8" s="1" t="s">
        <v>14</v>
      </c>
      <c r="L8" s="1" t="s">
        <v>15</v>
      </c>
      <c r="M8" s="1" t="s">
        <v>14</v>
      </c>
      <c r="N8" s="1" t="s">
        <v>15</v>
      </c>
      <c r="O8" s="1" t="s">
        <v>14</v>
      </c>
      <c r="P8" s="1" t="s">
        <v>15</v>
      </c>
      <c r="Q8" s="1" t="s">
        <v>14</v>
      </c>
      <c r="R8" s="1" t="s">
        <v>15</v>
      </c>
      <c r="S8" s="1" t="s">
        <v>14</v>
      </c>
      <c r="T8" s="1" t="s">
        <v>15</v>
      </c>
      <c r="U8" s="1" t="s">
        <v>14</v>
      </c>
      <c r="V8" s="1" t="s">
        <v>15</v>
      </c>
      <c r="W8" s="1" t="s">
        <v>14</v>
      </c>
      <c r="X8" s="1" t="s">
        <v>15</v>
      </c>
    </row>
    <row r="9" spans="1:27">
      <c r="A9" s="4" t="str">
        <f>'WP Total EUR'!A9</f>
        <v>Assets</v>
      </c>
    </row>
    <row r="10" spans="1:27">
      <c r="A10" s="4" t="str">
        <f>'WP Total EUR'!A10</f>
        <v>Short-term assets</v>
      </c>
      <c r="B10" s="1">
        <f>E10+G10+I10+K10+M10+O10+Q10+S10+U10+W10</f>
        <v>0</v>
      </c>
      <c r="C10" s="6">
        <f t="shared" ref="C10:C68" si="0">F10+H10+J10+L10+N10+P10+R10+T10+V10+X10+Z10+AB10+AD10+AF10</f>
        <v>36088</v>
      </c>
      <c r="E10" s="1">
        <f t="shared" ref="E10:Z10" si="1">E11</f>
        <v>0</v>
      </c>
      <c r="F10" s="1">
        <f t="shared" si="1"/>
        <v>0</v>
      </c>
      <c r="G10" s="1">
        <f t="shared" si="1"/>
        <v>0</v>
      </c>
      <c r="H10" s="1">
        <f t="shared" si="1"/>
        <v>36088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 t="shared" si="1"/>
        <v>0</v>
      </c>
      <c r="Q10" s="1">
        <f t="shared" si="1"/>
        <v>0</v>
      </c>
      <c r="R10" s="1">
        <f t="shared" si="1"/>
        <v>0</v>
      </c>
      <c r="S10" s="1">
        <f t="shared" si="1"/>
        <v>0</v>
      </c>
      <c r="T10" s="1">
        <f t="shared" si="1"/>
        <v>0</v>
      </c>
      <c r="U10" s="1">
        <f t="shared" si="1"/>
        <v>0</v>
      </c>
      <c r="V10" s="1">
        <f t="shared" si="1"/>
        <v>0</v>
      </c>
      <c r="W10" s="1">
        <f t="shared" si="1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</row>
    <row r="11" spans="1:27">
      <c r="A11" s="4" t="str">
        <f>'WP Total EUR'!A11</f>
        <v>Cash</v>
      </c>
      <c r="B11" s="1">
        <f t="shared" ref="B11:B82" si="2">E11+G11+I11+K11+M11+O11+Q11+S11+U11+W11</f>
        <v>0</v>
      </c>
      <c r="C11" s="6">
        <f t="shared" si="0"/>
        <v>36088</v>
      </c>
      <c r="E11" s="1">
        <f t="shared" ref="E11:L11" si="3">E83</f>
        <v>0</v>
      </c>
      <c r="F11" s="1">
        <f t="shared" si="3"/>
        <v>0</v>
      </c>
      <c r="G11" s="1">
        <f t="shared" si="3"/>
        <v>0</v>
      </c>
      <c r="H11" s="1">
        <f t="shared" si="3"/>
        <v>36088</v>
      </c>
      <c r="I11" s="1">
        <f t="shared" si="3"/>
        <v>0</v>
      </c>
      <c r="J11" s="1">
        <f t="shared" si="3"/>
        <v>0</v>
      </c>
      <c r="K11" s="1">
        <f t="shared" si="3"/>
        <v>0</v>
      </c>
      <c r="L11" s="1">
        <f t="shared" si="3"/>
        <v>0</v>
      </c>
      <c r="M11" s="1">
        <f>M83</f>
        <v>0</v>
      </c>
      <c r="N11" s="1">
        <f t="shared" ref="N11:Z11" si="4">N83</f>
        <v>0</v>
      </c>
      <c r="O11" s="1">
        <f t="shared" si="4"/>
        <v>0</v>
      </c>
      <c r="P11" s="1">
        <f t="shared" si="4"/>
        <v>0</v>
      </c>
      <c r="Q11" s="1">
        <f t="shared" si="4"/>
        <v>0</v>
      </c>
      <c r="R11" s="1">
        <f t="shared" si="4"/>
        <v>0</v>
      </c>
      <c r="S11" s="1">
        <f t="shared" si="4"/>
        <v>0</v>
      </c>
      <c r="T11" s="1">
        <f t="shared" si="4"/>
        <v>0</v>
      </c>
      <c r="U11" s="1">
        <f t="shared" si="4"/>
        <v>0</v>
      </c>
      <c r="V11" s="1">
        <f t="shared" si="4"/>
        <v>0</v>
      </c>
      <c r="W11" s="1">
        <f t="shared" si="4"/>
        <v>0</v>
      </c>
      <c r="X11" s="1">
        <f t="shared" si="4"/>
        <v>0</v>
      </c>
      <c r="Y11" s="1">
        <f t="shared" si="4"/>
        <v>0</v>
      </c>
      <c r="Z11" s="1">
        <f t="shared" si="4"/>
        <v>0</v>
      </c>
    </row>
    <row r="12" spans="1:27">
      <c r="A12" s="4" t="str">
        <f>'WP Total EUR'!A12</f>
        <v>Outstanding grant amount</v>
      </c>
      <c r="B12" s="1">
        <f t="shared" si="2"/>
        <v>0</v>
      </c>
      <c r="C12" s="6">
        <f t="shared" si="0"/>
        <v>0</v>
      </c>
    </row>
    <row r="13" spans="1:27">
      <c r="A13" s="4" t="str">
        <f>'WP Total EUR'!A13</f>
        <v>Long term assets</v>
      </c>
      <c r="B13" s="1">
        <f t="shared" si="2"/>
        <v>0</v>
      </c>
      <c r="C13" s="6">
        <f t="shared" si="0"/>
        <v>0</v>
      </c>
      <c r="E13" s="1">
        <f t="shared" ref="E13:K13" si="5">E14</f>
        <v>0</v>
      </c>
      <c r="F13" s="1">
        <f t="shared" si="5"/>
        <v>0</v>
      </c>
      <c r="G13" s="1">
        <f t="shared" si="5"/>
        <v>0</v>
      </c>
      <c r="H13" s="1">
        <f t="shared" si="5"/>
        <v>0</v>
      </c>
      <c r="I13" s="1">
        <f t="shared" si="5"/>
        <v>0</v>
      </c>
      <c r="J13" s="1">
        <f t="shared" si="5"/>
        <v>0</v>
      </c>
      <c r="K13" s="1">
        <f t="shared" si="5"/>
        <v>0</v>
      </c>
      <c r="L13" s="1">
        <f>L14</f>
        <v>0</v>
      </c>
      <c r="M13" s="1">
        <f t="shared" ref="M13" si="6">M14</f>
        <v>0</v>
      </c>
      <c r="N13" s="1">
        <f t="shared" ref="N13" si="7">N14</f>
        <v>0</v>
      </c>
      <c r="O13" s="1">
        <f t="shared" ref="O13" si="8">O14</f>
        <v>0</v>
      </c>
      <c r="P13" s="1">
        <f t="shared" ref="P13" si="9">P14</f>
        <v>0</v>
      </c>
      <c r="Q13" s="1">
        <f t="shared" ref="Q13" si="10">Q14</f>
        <v>0</v>
      </c>
      <c r="R13" s="1">
        <f t="shared" ref="R13" si="11">R14</f>
        <v>0</v>
      </c>
      <c r="S13" s="1">
        <f t="shared" ref="S13" si="12">S14</f>
        <v>0</v>
      </c>
      <c r="T13" s="1">
        <f t="shared" ref="T13" si="13">T14</f>
        <v>0</v>
      </c>
      <c r="U13" s="1">
        <f t="shared" ref="U13" si="14">U14</f>
        <v>0</v>
      </c>
      <c r="V13" s="1">
        <f t="shared" ref="V13" si="15">V14</f>
        <v>0</v>
      </c>
      <c r="W13" s="1">
        <f t="shared" ref="W13" si="16">W14</f>
        <v>0</v>
      </c>
      <c r="X13" s="1">
        <f t="shared" ref="X13" si="17">X14</f>
        <v>0</v>
      </c>
      <c r="Y13" s="1">
        <f t="shared" ref="Y13" si="18">Y14</f>
        <v>0</v>
      </c>
      <c r="Z13" s="1">
        <f t="shared" ref="Z13" si="19">Z14</f>
        <v>0</v>
      </c>
    </row>
    <row r="14" spans="1:27">
      <c r="A14" s="4" t="str">
        <f>'WP Total EUR'!A14</f>
        <v>Fixed assets</v>
      </c>
      <c r="B14" s="1">
        <f t="shared" si="2"/>
        <v>0</v>
      </c>
      <c r="C14" s="6">
        <f t="shared" si="0"/>
        <v>0</v>
      </c>
    </row>
    <row r="15" spans="1:27">
      <c r="A15" s="4">
        <f>'WP Total EUR'!A15</f>
        <v>0</v>
      </c>
      <c r="B15" s="1">
        <f t="shared" si="2"/>
        <v>0</v>
      </c>
      <c r="C15" s="6">
        <f t="shared" si="0"/>
        <v>0</v>
      </c>
    </row>
    <row r="16" spans="1:27">
      <c r="A16" s="4" t="str">
        <f>'WP Total EUR'!A16</f>
        <v>Total Assets</v>
      </c>
      <c r="B16" s="1">
        <f t="shared" si="2"/>
        <v>0</v>
      </c>
      <c r="C16" s="6">
        <f t="shared" si="0"/>
        <v>36088</v>
      </c>
      <c r="E16" s="3">
        <f>E10+E13</f>
        <v>0</v>
      </c>
      <c r="F16" s="3">
        <f>F10+F13</f>
        <v>0</v>
      </c>
      <c r="G16" s="3">
        <f t="shared" ref="G16:M16" si="20">G10+G13</f>
        <v>0</v>
      </c>
      <c r="H16" s="3">
        <f t="shared" si="20"/>
        <v>36088</v>
      </c>
      <c r="I16" s="3">
        <f t="shared" si="20"/>
        <v>0</v>
      </c>
      <c r="J16" s="3">
        <f t="shared" si="20"/>
        <v>0</v>
      </c>
      <c r="K16" s="3">
        <f t="shared" si="20"/>
        <v>0</v>
      </c>
      <c r="L16" s="3">
        <f t="shared" si="20"/>
        <v>0</v>
      </c>
      <c r="M16" s="1">
        <f t="shared" si="20"/>
        <v>0</v>
      </c>
      <c r="N16" s="1">
        <f t="shared" ref="N16:Z16" si="21">N10+N13</f>
        <v>0</v>
      </c>
      <c r="O16" s="1">
        <f t="shared" si="21"/>
        <v>0</v>
      </c>
      <c r="P16" s="1">
        <f t="shared" si="21"/>
        <v>0</v>
      </c>
      <c r="Q16" s="1">
        <f t="shared" si="21"/>
        <v>0</v>
      </c>
      <c r="R16" s="1">
        <f t="shared" si="21"/>
        <v>0</v>
      </c>
      <c r="S16" s="1">
        <f t="shared" si="21"/>
        <v>0</v>
      </c>
      <c r="T16" s="1">
        <f t="shared" si="21"/>
        <v>0</v>
      </c>
      <c r="U16" s="1">
        <f t="shared" si="21"/>
        <v>0</v>
      </c>
      <c r="V16" s="1">
        <f t="shared" si="21"/>
        <v>0</v>
      </c>
      <c r="W16" s="1">
        <f t="shared" si="21"/>
        <v>0</v>
      </c>
      <c r="X16" s="1">
        <f t="shared" si="21"/>
        <v>0</v>
      </c>
      <c r="Y16" s="1">
        <f t="shared" si="21"/>
        <v>0</v>
      </c>
      <c r="Z16" s="1">
        <f t="shared" si="21"/>
        <v>0</v>
      </c>
    </row>
    <row r="17" spans="1:26">
      <c r="A17" s="4">
        <f>'WP Total EUR'!A17</f>
        <v>0</v>
      </c>
      <c r="B17" s="1">
        <f t="shared" si="2"/>
        <v>0</v>
      </c>
      <c r="C17" s="6">
        <f t="shared" si="0"/>
        <v>0</v>
      </c>
    </row>
    <row r="18" spans="1:26">
      <c r="A18" s="4" t="str">
        <f>'WP Total EUR'!A18</f>
        <v>Funding Surplus</v>
      </c>
      <c r="B18" s="1">
        <f t="shared" si="2"/>
        <v>0</v>
      </c>
      <c r="C18" s="6">
        <f t="shared" si="0"/>
        <v>0</v>
      </c>
    </row>
    <row r="19" spans="1:26">
      <c r="A19" s="4" t="str">
        <f>'WP Total EUR'!A19</f>
        <v>OSCE office in Baku Grant  outstanding</v>
      </c>
      <c r="B19" s="1">
        <f t="shared" si="2"/>
        <v>0</v>
      </c>
      <c r="C19" s="6">
        <f t="shared" si="0"/>
        <v>0</v>
      </c>
    </row>
    <row r="20" spans="1:26">
      <c r="A20" s="4" t="str">
        <f>'WP Total EUR'!A20</f>
        <v>OSCE office in Baku Grant  return</v>
      </c>
      <c r="B20" s="1">
        <f t="shared" si="2"/>
        <v>0</v>
      </c>
      <c r="C20" s="6">
        <f t="shared" si="0"/>
        <v>0</v>
      </c>
    </row>
    <row r="21" spans="1:26">
      <c r="A21" s="4" t="str">
        <f>'WP Total EUR'!A21</f>
        <v>OSCE office in Baku Grant received</v>
      </c>
      <c r="B21" s="1">
        <f t="shared" si="2"/>
        <v>0</v>
      </c>
      <c r="C21" s="6">
        <f t="shared" si="0"/>
        <v>0</v>
      </c>
    </row>
    <row r="22" spans="1:26">
      <c r="A22" s="4" t="str">
        <f>'WP Total EUR'!A22</f>
        <v>USAID Grant veceived</v>
      </c>
      <c r="B22" s="1">
        <f t="shared" si="2"/>
        <v>0</v>
      </c>
      <c r="C22" s="6">
        <f t="shared" si="0"/>
        <v>200282</v>
      </c>
      <c r="F22" s="3">
        <v>97693</v>
      </c>
      <c r="H22" s="1">
        <v>102589</v>
      </c>
    </row>
    <row r="23" spans="1:26">
      <c r="A23" s="4" t="str">
        <f>'WP Total EUR'!A23</f>
        <v>USAID Grant outstanding</v>
      </c>
      <c r="B23" s="1">
        <f t="shared" si="2"/>
        <v>0</v>
      </c>
      <c r="C23" s="6">
        <f t="shared" si="0"/>
        <v>0</v>
      </c>
    </row>
    <row r="24" spans="1:26">
      <c r="A24" s="4" t="str">
        <f>'WP Total EUR'!A24</f>
        <v xml:space="preserve">TI  </v>
      </c>
      <c r="B24" s="1">
        <f t="shared" si="2"/>
        <v>0</v>
      </c>
      <c r="C24" s="6">
        <f t="shared" si="0"/>
        <v>0</v>
      </c>
    </row>
    <row r="25" spans="1:26">
      <c r="A25" s="4" t="str">
        <f>'WP Total EUR'!A25</f>
        <v>TI Sekretariat</v>
      </c>
      <c r="B25" s="1">
        <f t="shared" si="2"/>
        <v>0</v>
      </c>
      <c r="C25" s="6">
        <f t="shared" si="0"/>
        <v>0</v>
      </c>
    </row>
    <row r="26" spans="1:26">
      <c r="A26" s="4" t="str">
        <f>'WP Total EUR'!A26</f>
        <v>TI outstanding</v>
      </c>
      <c r="B26" s="1">
        <f t="shared" si="2"/>
        <v>0</v>
      </c>
      <c r="C26" s="6">
        <f t="shared" si="0"/>
        <v>0</v>
      </c>
    </row>
    <row r="27" spans="1:26">
      <c r="A27" s="4" t="str">
        <f>'WP Total EUR'!A27</f>
        <v>Statoil</v>
      </c>
      <c r="B27" s="1">
        <f t="shared" si="2"/>
        <v>0</v>
      </c>
      <c r="C27" s="6">
        <f t="shared" si="0"/>
        <v>0</v>
      </c>
    </row>
    <row r="28" spans="1:26">
      <c r="A28" s="4" t="str">
        <f>'WP Total EUR'!A28</f>
        <v>Council os State Support to NGO</v>
      </c>
      <c r="B28" s="1">
        <f t="shared" ref="B28:B30" si="22">E28+G28+I28+K28+M28+O28+Q28+S28+U28+W28</f>
        <v>0</v>
      </c>
      <c r="C28" s="6">
        <f t="shared" si="0"/>
        <v>0</v>
      </c>
    </row>
    <row r="29" spans="1:26">
      <c r="A29" s="4" t="str">
        <f>'WP Total EUR'!A29</f>
        <v>PTF</v>
      </c>
      <c r="B29" s="1">
        <f t="shared" si="22"/>
        <v>0</v>
      </c>
      <c r="C29" s="6">
        <f t="shared" si="0"/>
        <v>0</v>
      </c>
    </row>
    <row r="30" spans="1:26">
      <c r="A30" s="4" t="str">
        <f>'WP Total EUR'!A30</f>
        <v>PTF outstanding</v>
      </c>
      <c r="B30" s="1">
        <f t="shared" si="22"/>
        <v>0</v>
      </c>
      <c r="C30" s="6">
        <f t="shared" si="0"/>
        <v>0</v>
      </c>
    </row>
    <row r="31" spans="1:26">
      <c r="A31" s="4" t="str">
        <f>'WP Total EUR'!A31</f>
        <v>Konstanz University</v>
      </c>
      <c r="B31" s="1">
        <f t="shared" si="2"/>
        <v>0</v>
      </c>
      <c r="C31" s="6">
        <f t="shared" si="0"/>
        <v>0</v>
      </c>
    </row>
    <row r="32" spans="1:26">
      <c r="A32" s="4" t="str">
        <f>'WP Total EUR'!A32</f>
        <v>Accumulated expenses</v>
      </c>
      <c r="B32" s="1">
        <f t="shared" si="2"/>
        <v>0</v>
      </c>
      <c r="C32" s="6">
        <f t="shared" si="0"/>
        <v>-184012</v>
      </c>
      <c r="F32" s="3">
        <f>-F48</f>
        <v>-117511</v>
      </c>
      <c r="H32" s="3">
        <f>-H48</f>
        <v>-66501</v>
      </c>
      <c r="J32" s="3"/>
      <c r="K32" s="3"/>
      <c r="L32" s="3">
        <f t="shared" ref="L32" si="23">-L48</f>
        <v>0</v>
      </c>
      <c r="M32" s="1">
        <f>-M48</f>
        <v>0</v>
      </c>
      <c r="N32" s="1">
        <f t="shared" ref="N32:Z32" si="24">-N48</f>
        <v>0</v>
      </c>
      <c r="O32" s="1">
        <f t="shared" si="24"/>
        <v>0</v>
      </c>
      <c r="P32" s="1">
        <f t="shared" si="24"/>
        <v>0</v>
      </c>
      <c r="Q32" s="1">
        <f t="shared" si="24"/>
        <v>0</v>
      </c>
      <c r="R32" s="1">
        <f t="shared" si="24"/>
        <v>0</v>
      </c>
      <c r="S32" s="1">
        <f t="shared" si="24"/>
        <v>0</v>
      </c>
      <c r="T32" s="1">
        <f t="shared" si="24"/>
        <v>0</v>
      </c>
      <c r="U32" s="1">
        <f t="shared" si="24"/>
        <v>0</v>
      </c>
      <c r="V32" s="1">
        <f t="shared" si="24"/>
        <v>0</v>
      </c>
      <c r="W32" s="1">
        <f t="shared" si="24"/>
        <v>0</v>
      </c>
      <c r="X32" s="1">
        <f t="shared" si="24"/>
        <v>0</v>
      </c>
      <c r="Y32" s="1">
        <f t="shared" si="24"/>
        <v>0</v>
      </c>
      <c r="Z32" s="1">
        <f t="shared" si="24"/>
        <v>0</v>
      </c>
    </row>
    <row r="33" spans="1:26">
      <c r="A33" s="4">
        <f>'WP Total EUR'!A33</f>
        <v>0</v>
      </c>
      <c r="B33" s="1">
        <f t="shared" si="2"/>
        <v>0</v>
      </c>
      <c r="C33" s="6">
        <f t="shared" si="0"/>
        <v>0</v>
      </c>
    </row>
    <row r="34" spans="1:26">
      <c r="A34" s="4" t="str">
        <f>'WP Total EUR'!A34</f>
        <v>Total liability and funds</v>
      </c>
      <c r="B34" s="1">
        <f t="shared" si="2"/>
        <v>0</v>
      </c>
      <c r="C34" s="6">
        <f t="shared" si="0"/>
        <v>16270</v>
      </c>
      <c r="E34" s="1">
        <f t="shared" ref="E34:K34" si="25">SUM(E19:E33)</f>
        <v>0</v>
      </c>
      <c r="F34" s="1">
        <f>SUM(F19:F33)</f>
        <v>-19818</v>
      </c>
      <c r="G34" s="1">
        <f t="shared" si="25"/>
        <v>0</v>
      </c>
      <c r="H34" s="1">
        <f t="shared" si="25"/>
        <v>36088</v>
      </c>
      <c r="I34" s="1">
        <f t="shared" si="25"/>
        <v>0</v>
      </c>
      <c r="J34" s="1">
        <f t="shared" si="25"/>
        <v>0</v>
      </c>
      <c r="K34" s="1">
        <f t="shared" si="25"/>
        <v>0</v>
      </c>
      <c r="L34" s="1">
        <f>SUM(L19:L33)</f>
        <v>0</v>
      </c>
      <c r="M34" s="1">
        <f t="shared" ref="M34:Z34" si="26">SUM(M19:M33)</f>
        <v>0</v>
      </c>
      <c r="N34" s="1">
        <f t="shared" si="26"/>
        <v>0</v>
      </c>
      <c r="O34" s="1">
        <f t="shared" si="26"/>
        <v>0</v>
      </c>
      <c r="P34" s="1">
        <f t="shared" si="26"/>
        <v>0</v>
      </c>
      <c r="Q34" s="1">
        <f t="shared" si="26"/>
        <v>0</v>
      </c>
      <c r="R34" s="1">
        <f t="shared" si="26"/>
        <v>0</v>
      </c>
      <c r="S34" s="1">
        <f t="shared" si="26"/>
        <v>0</v>
      </c>
      <c r="T34" s="1">
        <f t="shared" si="26"/>
        <v>0</v>
      </c>
      <c r="U34" s="1">
        <f t="shared" si="26"/>
        <v>0</v>
      </c>
      <c r="V34" s="1">
        <f t="shared" si="26"/>
        <v>0</v>
      </c>
      <c r="W34" s="1">
        <f t="shared" si="26"/>
        <v>0</v>
      </c>
      <c r="X34" s="1">
        <f t="shared" si="26"/>
        <v>0</v>
      </c>
      <c r="Y34" s="1">
        <f t="shared" si="26"/>
        <v>0</v>
      </c>
      <c r="Z34" s="1">
        <f t="shared" si="26"/>
        <v>0</v>
      </c>
    </row>
    <row r="35" spans="1:26">
      <c r="A35" s="4">
        <f>'WP Total EUR'!A35</f>
        <v>0</v>
      </c>
      <c r="B35" s="1">
        <f t="shared" si="2"/>
        <v>0</v>
      </c>
      <c r="C35" s="6">
        <f t="shared" si="0"/>
        <v>19818</v>
      </c>
      <c r="E35" s="3">
        <f t="shared" ref="E35:L35" si="27">E16-E34</f>
        <v>0</v>
      </c>
      <c r="F35" s="3">
        <f t="shared" si="27"/>
        <v>19818</v>
      </c>
      <c r="G35" s="3">
        <f t="shared" si="27"/>
        <v>0</v>
      </c>
      <c r="H35" s="3">
        <f t="shared" si="27"/>
        <v>0</v>
      </c>
      <c r="I35" s="3">
        <f t="shared" si="27"/>
        <v>0</v>
      </c>
      <c r="J35" s="3">
        <f t="shared" si="27"/>
        <v>0</v>
      </c>
      <c r="K35" s="3">
        <f t="shared" si="27"/>
        <v>0</v>
      </c>
      <c r="L35" s="3">
        <f t="shared" si="27"/>
        <v>0</v>
      </c>
      <c r="M35" s="1">
        <f t="shared" ref="M35:Z35" si="28">M34-M16</f>
        <v>0</v>
      </c>
      <c r="N35" s="1">
        <f t="shared" si="28"/>
        <v>0</v>
      </c>
      <c r="O35" s="1">
        <f t="shared" si="28"/>
        <v>0</v>
      </c>
      <c r="P35" s="1">
        <f t="shared" si="28"/>
        <v>0</v>
      </c>
      <c r="Q35" s="1">
        <f t="shared" si="28"/>
        <v>0</v>
      </c>
      <c r="R35" s="1">
        <f t="shared" si="28"/>
        <v>0</v>
      </c>
      <c r="S35" s="1">
        <f t="shared" si="28"/>
        <v>0</v>
      </c>
      <c r="T35" s="1">
        <f t="shared" si="28"/>
        <v>0</v>
      </c>
      <c r="U35" s="1">
        <f t="shared" si="28"/>
        <v>0</v>
      </c>
      <c r="V35" s="1">
        <f t="shared" si="28"/>
        <v>0</v>
      </c>
      <c r="W35" s="1">
        <f t="shared" si="28"/>
        <v>0</v>
      </c>
      <c r="X35" s="1">
        <f t="shared" si="28"/>
        <v>0</v>
      </c>
      <c r="Y35" s="1">
        <f t="shared" si="28"/>
        <v>0</v>
      </c>
      <c r="Z35" s="1">
        <f t="shared" si="28"/>
        <v>0</v>
      </c>
    </row>
    <row r="36" spans="1:26">
      <c r="A36" s="4" t="str">
        <f>'WP Total EUR'!A36</f>
        <v>Grant expenditure</v>
      </c>
      <c r="B36" s="1">
        <f t="shared" si="2"/>
        <v>0</v>
      </c>
      <c r="C36" s="6">
        <f t="shared" si="0"/>
        <v>0</v>
      </c>
    </row>
    <row r="37" spans="1:26">
      <c r="A37" s="4" t="str">
        <f>'WP Total EUR'!A37</f>
        <v xml:space="preserve">Human resourses (Staff costs/Personnel expenses) </v>
      </c>
      <c r="B37" s="1">
        <f t="shared" si="2"/>
        <v>264840</v>
      </c>
      <c r="C37" s="6">
        <f t="shared" si="0"/>
        <v>109001</v>
      </c>
      <c r="E37" s="1">
        <v>112440</v>
      </c>
      <c r="F37" s="3">
        <v>64551</v>
      </c>
      <c r="G37" s="1">
        <v>152400</v>
      </c>
      <c r="H37" s="3">
        <v>44450</v>
      </c>
    </row>
    <row r="38" spans="1:26">
      <c r="A38" s="4" t="str">
        <f>'WP Total EUR'!A38</f>
        <v>Stationary/Postal</v>
      </c>
      <c r="B38" s="1">
        <f t="shared" si="2"/>
        <v>21945</v>
      </c>
      <c r="C38" s="6">
        <f t="shared" si="0"/>
        <v>8043</v>
      </c>
      <c r="E38" s="1">
        <v>9225</v>
      </c>
      <c r="F38" s="3">
        <v>4899</v>
      </c>
      <c r="G38" s="1">
        <v>12720</v>
      </c>
      <c r="H38" s="1">
        <v>3144</v>
      </c>
    </row>
    <row r="39" spans="1:26">
      <c r="A39" s="4" t="str">
        <f>'WP Total EUR'!A39</f>
        <v>Media coverage/Advetisiment</v>
      </c>
      <c r="B39" s="1">
        <f t="shared" si="2"/>
        <v>3000</v>
      </c>
      <c r="C39" s="6">
        <f t="shared" si="0"/>
        <v>0</v>
      </c>
      <c r="G39" s="1">
        <v>3000</v>
      </c>
    </row>
    <row r="40" spans="1:26">
      <c r="A40" s="4" t="str">
        <f>'WP Total EUR'!A40</f>
        <v>Training/Books</v>
      </c>
      <c r="B40" s="1">
        <f t="shared" si="2"/>
        <v>37230</v>
      </c>
      <c r="C40" s="6">
        <f t="shared" si="0"/>
        <v>3622</v>
      </c>
      <c r="E40" s="1">
        <v>2700</v>
      </c>
      <c r="F40" s="3">
        <v>1325</v>
      </c>
      <c r="G40" s="1">
        <v>34530</v>
      </c>
      <c r="H40" s="1">
        <v>2297</v>
      </c>
    </row>
    <row r="41" spans="1:26">
      <c r="A41" s="4" t="str">
        <f>'WP Total EUR'!A41</f>
        <v>Rent/Travel expenses</v>
      </c>
      <c r="B41" s="1">
        <f t="shared" si="2"/>
        <v>11380</v>
      </c>
      <c r="C41" s="6">
        <f t="shared" si="0"/>
        <v>3831</v>
      </c>
      <c r="E41" s="1">
        <v>5280</v>
      </c>
      <c r="F41" s="3">
        <v>3161</v>
      </c>
      <c r="G41" s="1">
        <v>6100</v>
      </c>
      <c r="H41" s="3">
        <v>670</v>
      </c>
    </row>
    <row r="42" spans="1:26">
      <c r="A42" s="4" t="str">
        <f>'WP Total EUR'!A42</f>
        <v>Local office/Project cost</v>
      </c>
      <c r="B42" s="1">
        <f t="shared" si="2"/>
        <v>0</v>
      </c>
      <c r="C42" s="6">
        <f t="shared" si="0"/>
        <v>0</v>
      </c>
      <c r="H42" s="3"/>
    </row>
    <row r="43" spans="1:26">
      <c r="A43" s="4" t="str">
        <f>'WP Total EUR'!A43</f>
        <v>Other cost/Services</v>
      </c>
      <c r="B43" s="1">
        <f t="shared" si="2"/>
        <v>128142</v>
      </c>
      <c r="C43" s="6">
        <f t="shared" si="0"/>
        <v>59626</v>
      </c>
      <c r="E43" s="1">
        <v>69582</v>
      </c>
      <c r="F43" s="3">
        <v>43686</v>
      </c>
      <c r="G43" s="1">
        <v>58560</v>
      </c>
      <c r="H43" s="3">
        <v>15940</v>
      </c>
    </row>
    <row r="44" spans="1:26">
      <c r="A44" s="4" t="str">
        <f>'WP Total EUR'!A44</f>
        <v xml:space="preserve">Indirect cost (Other) </v>
      </c>
      <c r="B44" s="1">
        <f t="shared" si="2"/>
        <v>0</v>
      </c>
      <c r="C44" s="6">
        <f t="shared" si="0"/>
        <v>-111</v>
      </c>
      <c r="F44" s="3">
        <v>-111</v>
      </c>
    </row>
    <row r="45" spans="1:26">
      <c r="A45" s="4" t="str">
        <f>'WP Total EUR'!A45</f>
        <v xml:space="preserve">Indirect cost (Baku) </v>
      </c>
      <c r="B45" s="1">
        <f t="shared" si="2"/>
        <v>0</v>
      </c>
      <c r="C45" s="6">
        <f t="shared" si="0"/>
        <v>0</v>
      </c>
    </row>
    <row r="46" spans="1:26">
      <c r="A46" s="4" t="str">
        <f>'WP Total EUR'!A46</f>
        <v>Opinion survey and Audit</v>
      </c>
      <c r="B46" s="1">
        <f t="shared" si="2"/>
        <v>0</v>
      </c>
      <c r="C46" s="6">
        <f t="shared" si="0"/>
        <v>0</v>
      </c>
    </row>
    <row r="47" spans="1:26">
      <c r="A47" s="4">
        <f>'WP Total EUR'!A47</f>
        <v>0</v>
      </c>
      <c r="B47" s="1">
        <f t="shared" si="2"/>
        <v>0</v>
      </c>
      <c r="C47" s="6">
        <f t="shared" si="0"/>
        <v>0</v>
      </c>
    </row>
    <row r="48" spans="1:26">
      <c r="A48" s="4" t="str">
        <f>'WP Total EUR'!A48</f>
        <v>Net expenses</v>
      </c>
      <c r="B48" s="1">
        <f t="shared" si="2"/>
        <v>466537</v>
      </c>
      <c r="C48" s="6">
        <f t="shared" si="0"/>
        <v>184012</v>
      </c>
      <c r="E48" s="1">
        <f>SUM(E37:E46)</f>
        <v>199227</v>
      </c>
      <c r="F48" s="3">
        <f>SUM(F37:F46)</f>
        <v>117511</v>
      </c>
      <c r="G48" s="3">
        <f t="shared" ref="G48:J48" si="29">SUM(G37:G46)</f>
        <v>267310</v>
      </c>
      <c r="H48" s="3">
        <f t="shared" si="29"/>
        <v>66501</v>
      </c>
      <c r="I48" s="3">
        <f t="shared" si="29"/>
        <v>0</v>
      </c>
      <c r="J48" s="3">
        <f t="shared" si="29"/>
        <v>0</v>
      </c>
      <c r="K48" s="1">
        <f t="shared" ref="K48:M48" si="30">SUM(K37:K46)</f>
        <v>0</v>
      </c>
      <c r="L48" s="1">
        <f t="shared" si="30"/>
        <v>0</v>
      </c>
      <c r="M48" s="1">
        <f t="shared" si="30"/>
        <v>0</v>
      </c>
      <c r="N48" s="1">
        <f t="shared" ref="N48:Z48" si="31">SUM(N37:N46)</f>
        <v>0</v>
      </c>
      <c r="O48" s="1">
        <f t="shared" si="31"/>
        <v>0</v>
      </c>
      <c r="P48" s="1">
        <f t="shared" si="31"/>
        <v>0</v>
      </c>
      <c r="Q48" s="1">
        <f t="shared" si="31"/>
        <v>0</v>
      </c>
      <c r="R48" s="1">
        <f t="shared" si="31"/>
        <v>0</v>
      </c>
      <c r="S48" s="1">
        <f t="shared" si="31"/>
        <v>0</v>
      </c>
      <c r="T48" s="1">
        <f t="shared" si="31"/>
        <v>0</v>
      </c>
      <c r="U48" s="1">
        <f t="shared" si="31"/>
        <v>0</v>
      </c>
      <c r="V48" s="1">
        <f t="shared" si="31"/>
        <v>0</v>
      </c>
      <c r="W48" s="1">
        <f t="shared" si="31"/>
        <v>0</v>
      </c>
      <c r="X48" s="1">
        <f t="shared" si="31"/>
        <v>0</v>
      </c>
      <c r="Y48" s="1">
        <f t="shared" si="31"/>
        <v>0</v>
      </c>
      <c r="Z48" s="1">
        <f t="shared" si="31"/>
        <v>0</v>
      </c>
    </row>
    <row r="49" spans="1:26">
      <c r="A49" s="4">
        <f>'WP Total EUR'!A49</f>
        <v>0</v>
      </c>
      <c r="B49" s="1">
        <f t="shared" si="2"/>
        <v>466537</v>
      </c>
      <c r="C49" s="6">
        <f t="shared" si="0"/>
        <v>0</v>
      </c>
      <c r="E49" s="1">
        <f>E32+E48</f>
        <v>199227</v>
      </c>
      <c r="F49" s="3">
        <f>F32+F48</f>
        <v>0</v>
      </c>
      <c r="G49" s="3">
        <f t="shared" ref="G49:J49" si="32">G32+G48</f>
        <v>267310</v>
      </c>
      <c r="H49" s="3">
        <f t="shared" si="32"/>
        <v>0</v>
      </c>
      <c r="I49" s="3">
        <f t="shared" si="32"/>
        <v>0</v>
      </c>
      <c r="J49" s="3">
        <f t="shared" si="32"/>
        <v>0</v>
      </c>
      <c r="K49" s="3">
        <f t="shared" ref="K49" si="33">K32+K48</f>
        <v>0</v>
      </c>
      <c r="L49" s="1">
        <f>L32+L48</f>
        <v>0</v>
      </c>
      <c r="M49" s="1">
        <f t="shared" ref="M49" si="34">M32+M48</f>
        <v>0</v>
      </c>
      <c r="N49" s="1">
        <f t="shared" ref="N49" si="35">N32+N48</f>
        <v>0</v>
      </c>
      <c r="O49" s="1">
        <f t="shared" ref="O49" si="36">O32+O48</f>
        <v>0</v>
      </c>
      <c r="P49" s="1">
        <f t="shared" ref="P49" si="37">P32+P48</f>
        <v>0</v>
      </c>
      <c r="Q49" s="1">
        <f t="shared" ref="Q49" si="38">Q32+Q48</f>
        <v>0</v>
      </c>
      <c r="R49" s="1">
        <f t="shared" ref="R49" si="39">R32+R48</f>
        <v>0</v>
      </c>
      <c r="S49" s="1">
        <f t="shared" ref="S49" si="40">S32+S48</f>
        <v>0</v>
      </c>
      <c r="T49" s="1">
        <f t="shared" ref="T49" si="41">T32+T48</f>
        <v>0</v>
      </c>
      <c r="U49" s="1">
        <f t="shared" ref="U49" si="42">U32+U48</f>
        <v>0</v>
      </c>
      <c r="V49" s="1">
        <f t="shared" ref="V49" si="43">V32+V48</f>
        <v>0</v>
      </c>
      <c r="W49" s="1">
        <f t="shared" ref="W49" si="44">W32+W48</f>
        <v>0</v>
      </c>
      <c r="X49" s="1">
        <f t="shared" ref="X49" si="45">X32+X48</f>
        <v>0</v>
      </c>
      <c r="Y49" s="1">
        <f t="shared" ref="Y49" si="46">Y32+Y48</f>
        <v>0</v>
      </c>
      <c r="Z49" s="1">
        <f t="shared" ref="Z49" si="47">Z32+Z48</f>
        <v>0</v>
      </c>
    </row>
    <row r="50" spans="1:26">
      <c r="A50" s="4" t="str">
        <f>'WP Total EUR'!A50</f>
        <v>Accumulated expenses beginning of period</v>
      </c>
      <c r="B50" s="1">
        <f t="shared" si="2"/>
        <v>0</v>
      </c>
      <c r="C50" s="6">
        <f t="shared" si="0"/>
        <v>0</v>
      </c>
      <c r="E50" s="1">
        <v>0</v>
      </c>
      <c r="G50" s="3">
        <v>0</v>
      </c>
      <c r="H50" s="3">
        <v>0</v>
      </c>
      <c r="I50" s="3">
        <v>0</v>
      </c>
      <c r="J50" s="3">
        <v>0</v>
      </c>
    </row>
    <row r="51" spans="1:26">
      <c r="A51" s="4">
        <f>'WP Total EUR'!A51</f>
        <v>0</v>
      </c>
      <c r="B51" s="1">
        <f t="shared" si="2"/>
        <v>0</v>
      </c>
      <c r="C51" s="6">
        <f t="shared" si="0"/>
        <v>0</v>
      </c>
      <c r="G51" s="3"/>
      <c r="H51" s="3"/>
    </row>
    <row r="52" spans="1:26">
      <c r="A52" s="4" t="str">
        <f>'WP Total EUR'!A52</f>
        <v>Accumulated expenses end of period</v>
      </c>
      <c r="B52" s="1">
        <f t="shared" si="2"/>
        <v>466537</v>
      </c>
      <c r="C52" s="6">
        <f t="shared" si="0"/>
        <v>184012</v>
      </c>
      <c r="E52" s="1">
        <f>E48+E50</f>
        <v>199227</v>
      </c>
      <c r="F52" s="3">
        <f>F48+F50</f>
        <v>117511</v>
      </c>
      <c r="G52" s="3">
        <f t="shared" ref="G52:Q52" si="48">G48+G50</f>
        <v>267310</v>
      </c>
      <c r="H52" s="3">
        <f t="shared" si="48"/>
        <v>66501</v>
      </c>
      <c r="I52" s="3">
        <f t="shared" si="48"/>
        <v>0</v>
      </c>
      <c r="J52" s="3">
        <f t="shared" si="48"/>
        <v>0</v>
      </c>
      <c r="K52" s="3">
        <f t="shared" si="48"/>
        <v>0</v>
      </c>
      <c r="L52" s="3">
        <f t="shared" si="48"/>
        <v>0</v>
      </c>
      <c r="M52" s="3">
        <f t="shared" si="48"/>
        <v>0</v>
      </c>
      <c r="N52" s="3">
        <f t="shared" si="48"/>
        <v>0</v>
      </c>
      <c r="O52" s="3">
        <f t="shared" si="48"/>
        <v>0</v>
      </c>
      <c r="P52" s="3">
        <f t="shared" si="48"/>
        <v>0</v>
      </c>
      <c r="Q52" s="3">
        <f t="shared" si="48"/>
        <v>0</v>
      </c>
      <c r="R52" s="1">
        <f t="shared" ref="R52:Z52" si="49">R48+R50</f>
        <v>0</v>
      </c>
      <c r="S52" s="1">
        <f t="shared" si="49"/>
        <v>0</v>
      </c>
      <c r="T52" s="1">
        <f t="shared" si="49"/>
        <v>0</v>
      </c>
      <c r="U52" s="1">
        <f t="shared" si="49"/>
        <v>0</v>
      </c>
      <c r="V52" s="1">
        <f t="shared" si="49"/>
        <v>0</v>
      </c>
      <c r="W52" s="1">
        <f t="shared" si="49"/>
        <v>0</v>
      </c>
      <c r="X52" s="1">
        <f t="shared" si="49"/>
        <v>0</v>
      </c>
      <c r="Y52" s="1">
        <f t="shared" si="49"/>
        <v>0</v>
      </c>
      <c r="Z52" s="1">
        <f t="shared" si="49"/>
        <v>0</v>
      </c>
    </row>
    <row r="53" spans="1:26">
      <c r="A53" s="4">
        <f>'WP Total EUR'!A53</f>
        <v>0</v>
      </c>
      <c r="B53" s="1">
        <f t="shared" si="2"/>
        <v>0</v>
      </c>
      <c r="C53" s="6">
        <f t="shared" si="0"/>
        <v>0</v>
      </c>
    </row>
    <row r="54" spans="1:26">
      <c r="A54" s="4" t="str">
        <f>'WP Total EUR'!A54</f>
        <v>Cash Flows</v>
      </c>
      <c r="B54" s="1">
        <f t="shared" si="2"/>
        <v>0</v>
      </c>
      <c r="C54" s="6">
        <f t="shared" si="0"/>
        <v>0</v>
      </c>
    </row>
    <row r="55" spans="1:26">
      <c r="A55" s="4" t="str">
        <f>'WP Total EUR'!A55</f>
        <v>Operating activities</v>
      </c>
      <c r="B55" s="1">
        <f t="shared" si="2"/>
        <v>0</v>
      </c>
      <c r="C55" s="6">
        <f t="shared" si="0"/>
        <v>0</v>
      </c>
    </row>
    <row r="56" spans="1:26">
      <c r="A56" s="4" t="str">
        <f>'WP Total EUR'!A56</f>
        <v>Net expenses</v>
      </c>
      <c r="B56" s="1">
        <f t="shared" si="2"/>
        <v>0</v>
      </c>
      <c r="C56" s="6">
        <f t="shared" si="0"/>
        <v>-184012</v>
      </c>
      <c r="E56" s="1">
        <f t="shared" ref="E56:X56" si="50">E32</f>
        <v>0</v>
      </c>
      <c r="F56" s="1">
        <f t="shared" si="50"/>
        <v>-117511</v>
      </c>
      <c r="G56" s="1">
        <f t="shared" si="50"/>
        <v>0</v>
      </c>
      <c r="H56" s="1">
        <f t="shared" si="50"/>
        <v>-66501</v>
      </c>
      <c r="I56" s="1">
        <f t="shared" si="50"/>
        <v>0</v>
      </c>
      <c r="J56" s="1">
        <f t="shared" si="50"/>
        <v>0</v>
      </c>
      <c r="K56" s="1">
        <f t="shared" si="50"/>
        <v>0</v>
      </c>
      <c r="L56" s="1">
        <f t="shared" si="50"/>
        <v>0</v>
      </c>
      <c r="M56" s="1">
        <f t="shared" si="50"/>
        <v>0</v>
      </c>
      <c r="N56" s="1">
        <f t="shared" si="50"/>
        <v>0</v>
      </c>
      <c r="O56" s="1">
        <f t="shared" si="50"/>
        <v>0</v>
      </c>
      <c r="P56" s="1">
        <f t="shared" si="50"/>
        <v>0</v>
      </c>
      <c r="Q56" s="1">
        <f t="shared" si="50"/>
        <v>0</v>
      </c>
      <c r="R56" s="1">
        <f t="shared" si="50"/>
        <v>0</v>
      </c>
      <c r="S56" s="1">
        <f t="shared" si="50"/>
        <v>0</v>
      </c>
      <c r="T56" s="1">
        <f t="shared" si="50"/>
        <v>0</v>
      </c>
      <c r="U56" s="1">
        <f t="shared" si="50"/>
        <v>0</v>
      </c>
      <c r="V56" s="1">
        <f t="shared" si="50"/>
        <v>0</v>
      </c>
      <c r="W56" s="1">
        <f t="shared" si="50"/>
        <v>0</v>
      </c>
      <c r="X56" s="1">
        <f t="shared" si="50"/>
        <v>0</v>
      </c>
      <c r="Y56" s="1">
        <f t="shared" ref="Y56:Z56" si="51">Y32</f>
        <v>0</v>
      </c>
      <c r="Z56" s="1">
        <f t="shared" si="51"/>
        <v>0</v>
      </c>
    </row>
    <row r="57" spans="1:26">
      <c r="A57" s="4" t="str">
        <f>'WP Total EUR'!A57</f>
        <v xml:space="preserve">Cash flows used in the operating activities </v>
      </c>
      <c r="B57" s="1">
        <f t="shared" si="2"/>
        <v>0</v>
      </c>
      <c r="C57" s="6">
        <f t="shared" si="0"/>
        <v>0</v>
      </c>
      <c r="H57" s="3"/>
    </row>
    <row r="58" spans="1:26">
      <c r="A58" s="4" t="str">
        <f>'WP Total EUR'!A58</f>
        <v>Financing activities</v>
      </c>
      <c r="B58" s="1">
        <f t="shared" si="2"/>
        <v>0</v>
      </c>
      <c r="C58" s="6">
        <f t="shared" si="0"/>
        <v>0</v>
      </c>
      <c r="H58" s="3"/>
    </row>
    <row r="59" spans="1:26">
      <c r="A59" s="4" t="str">
        <f>'WP Total EUR'!A59</f>
        <v>OSCE office in Baku Grant  outstanding</v>
      </c>
      <c r="B59" s="1">
        <f t="shared" si="2"/>
        <v>0</v>
      </c>
      <c r="C59" s="6">
        <f t="shared" si="0"/>
        <v>0</v>
      </c>
      <c r="F59" s="1"/>
    </row>
    <row r="60" spans="1:26">
      <c r="A60" s="4" t="str">
        <f>'WP Total EUR'!A60</f>
        <v>OSCE office in Baku Grant  return</v>
      </c>
      <c r="B60" s="1">
        <f t="shared" si="2"/>
        <v>0</v>
      </c>
      <c r="C60" s="6">
        <f t="shared" si="0"/>
        <v>0</v>
      </c>
    </row>
    <row r="61" spans="1:26">
      <c r="A61" s="4" t="str">
        <f>'WP Total EUR'!A61</f>
        <v>OSCE office in Baku Grant received</v>
      </c>
      <c r="B61" s="1">
        <f t="shared" si="2"/>
        <v>0</v>
      </c>
      <c r="C61" s="6">
        <f t="shared" si="0"/>
        <v>0</v>
      </c>
    </row>
    <row r="62" spans="1:26">
      <c r="A62" s="4" t="str">
        <f>'WP Total EUR'!A62</f>
        <v>USAID Grant veceived</v>
      </c>
      <c r="B62" s="1">
        <f t="shared" si="2"/>
        <v>0</v>
      </c>
      <c r="C62" s="6">
        <f t="shared" si="0"/>
        <v>200282</v>
      </c>
      <c r="F62" s="3">
        <v>97693</v>
      </c>
      <c r="H62" s="1">
        <v>102589</v>
      </c>
    </row>
    <row r="63" spans="1:26">
      <c r="A63" s="4" t="str">
        <f>'WP Total EUR'!A63</f>
        <v>USAID Grant outstanding</v>
      </c>
      <c r="B63" s="1">
        <f t="shared" si="2"/>
        <v>0</v>
      </c>
      <c r="C63" s="6">
        <f t="shared" si="0"/>
        <v>0</v>
      </c>
    </row>
    <row r="64" spans="1:26">
      <c r="A64" s="4" t="str">
        <f>'WP Total EUR'!A64</f>
        <v>Council of State Support to NGO</v>
      </c>
      <c r="B64" s="1">
        <f t="shared" si="2"/>
        <v>0</v>
      </c>
      <c r="C64" s="6">
        <f t="shared" si="0"/>
        <v>0</v>
      </c>
    </row>
    <row r="65" spans="1:26">
      <c r="A65" s="4" t="str">
        <f>'WP Total EUR'!A65</f>
        <v>TI</v>
      </c>
      <c r="B65" s="1">
        <f t="shared" si="2"/>
        <v>0</v>
      </c>
      <c r="C65" s="6">
        <f t="shared" si="0"/>
        <v>0</v>
      </c>
      <c r="H65" s="3"/>
      <c r="J65" s="3"/>
      <c r="L65" s="3">
        <f>L22</f>
        <v>0</v>
      </c>
    </row>
    <row r="66" spans="1:26">
      <c r="A66" s="4" t="str">
        <f>'WP Total EUR'!A66</f>
        <v>Konstanz University</v>
      </c>
      <c r="B66" s="1">
        <f t="shared" si="2"/>
        <v>0</v>
      </c>
      <c r="C66" s="6">
        <f t="shared" si="0"/>
        <v>0</v>
      </c>
      <c r="F66" s="3">
        <f>F23</f>
        <v>0</v>
      </c>
      <c r="L66" s="3">
        <f>L23</f>
        <v>0</v>
      </c>
    </row>
    <row r="67" spans="1:26">
      <c r="A67" s="4" t="str">
        <f>'WP Total EUR'!A67</f>
        <v>Statoil</v>
      </c>
      <c r="B67" s="1">
        <f t="shared" si="2"/>
        <v>0</v>
      </c>
      <c r="C67" s="6">
        <f t="shared" si="0"/>
        <v>0</v>
      </c>
    </row>
    <row r="68" spans="1:26">
      <c r="A68" s="4" t="str">
        <f>'WP Total EUR'!A68</f>
        <v>PTF</v>
      </c>
      <c r="B68" s="1">
        <f t="shared" ref="B68:B72" si="52">E68+G68+I68+K68+M68+O68+Q68+S68+U68+W68</f>
        <v>0</v>
      </c>
      <c r="C68" s="6">
        <f t="shared" si="0"/>
        <v>1969</v>
      </c>
      <c r="Z68" s="1">
        <v>1969</v>
      </c>
    </row>
    <row r="69" spans="1:26">
      <c r="A69" s="4" t="str">
        <f>'WP Total EUR'!A69</f>
        <v>PTF outstanding</v>
      </c>
      <c r="B69" s="1">
        <f t="shared" si="52"/>
        <v>0</v>
      </c>
      <c r="C69" s="6">
        <f t="shared" ref="C69:C106" si="53">F69+H69+J69+L69+N69+P69+R69+T69+V69+X69+Z69+AB69+AD69+AF69</f>
        <v>0</v>
      </c>
    </row>
    <row r="70" spans="1:26">
      <c r="A70" s="4">
        <f>'WP Total EUR'!A70</f>
        <v>0</v>
      </c>
      <c r="B70" s="1">
        <f t="shared" si="52"/>
        <v>0</v>
      </c>
      <c r="C70" s="6">
        <f t="shared" si="53"/>
        <v>0</v>
      </c>
    </row>
    <row r="71" spans="1:26">
      <c r="A71" s="4">
        <f>'WP Total EUR'!A71</f>
        <v>0</v>
      </c>
      <c r="B71" s="1">
        <f t="shared" si="52"/>
        <v>0</v>
      </c>
      <c r="C71" s="6">
        <f t="shared" si="53"/>
        <v>0</v>
      </c>
    </row>
    <row r="72" spans="1:26">
      <c r="A72" s="4">
        <f>'WP Total EUR'!A72</f>
        <v>0</v>
      </c>
      <c r="B72" s="1">
        <f t="shared" si="52"/>
        <v>0</v>
      </c>
      <c r="C72" s="6">
        <f t="shared" si="53"/>
        <v>0</v>
      </c>
    </row>
    <row r="73" spans="1:26">
      <c r="A73" s="4" t="str">
        <f>'WP Total EUR'!A73</f>
        <v xml:space="preserve">Cash flows used in the operating activities </v>
      </c>
      <c r="B73" s="1">
        <f t="shared" si="2"/>
        <v>0</v>
      </c>
      <c r="C73" s="6">
        <f t="shared" si="53"/>
        <v>0</v>
      </c>
    </row>
    <row r="74" spans="1:26">
      <c r="A74" s="4">
        <f>'WP Total EUR'!A74</f>
        <v>0</v>
      </c>
      <c r="B74" s="1">
        <f t="shared" si="2"/>
        <v>0</v>
      </c>
      <c r="C74" s="6">
        <f t="shared" si="53"/>
        <v>0</v>
      </c>
    </row>
    <row r="75" spans="1:26">
      <c r="A75" s="4" t="str">
        <f>'WP Total EUR'!A75</f>
        <v xml:space="preserve">Investing activities </v>
      </c>
      <c r="B75" s="1">
        <f t="shared" si="2"/>
        <v>0</v>
      </c>
      <c r="C75" s="6">
        <f t="shared" si="53"/>
        <v>0</v>
      </c>
    </row>
    <row r="76" spans="1:26">
      <c r="A76" s="4" t="str">
        <f>'WP Total EUR'!A76</f>
        <v>Purchasing of fixed assets</v>
      </c>
      <c r="B76" s="1">
        <f t="shared" si="2"/>
        <v>0</v>
      </c>
      <c r="C76" s="6">
        <f t="shared" si="53"/>
        <v>0</v>
      </c>
      <c r="F76" s="1"/>
    </row>
    <row r="77" spans="1:26">
      <c r="A77" s="4">
        <f>'WP Total EUR'!A77</f>
        <v>0</v>
      </c>
      <c r="B77" s="1">
        <f t="shared" si="2"/>
        <v>0</v>
      </c>
      <c r="C77" s="6">
        <f t="shared" si="53"/>
        <v>0</v>
      </c>
    </row>
    <row r="78" spans="1:26">
      <c r="A78" s="4" t="str">
        <f>'WP Total EUR'!A78</f>
        <v xml:space="preserve">Cash flows used in the investing activities </v>
      </c>
      <c r="B78" s="1">
        <f t="shared" si="2"/>
        <v>0</v>
      </c>
      <c r="C78" s="6">
        <f t="shared" si="53"/>
        <v>0</v>
      </c>
    </row>
    <row r="79" spans="1:26">
      <c r="A79" s="4">
        <f>'WP Total EUR'!A79</f>
        <v>0</v>
      </c>
      <c r="B79" s="1">
        <f t="shared" si="2"/>
        <v>0</v>
      </c>
      <c r="C79" s="6">
        <f t="shared" si="53"/>
        <v>0</v>
      </c>
      <c r="F79" s="3">
        <f>-F14</f>
        <v>0</v>
      </c>
      <c r="H79" s="3"/>
    </row>
    <row r="80" spans="1:26">
      <c r="A80" s="4" t="str">
        <f>'WP Total EUR'!A80</f>
        <v>Net increase in cash</v>
      </c>
      <c r="B80" s="1">
        <f t="shared" si="2"/>
        <v>0</v>
      </c>
      <c r="C80" s="6">
        <f t="shared" si="53"/>
        <v>18239</v>
      </c>
      <c r="E80" s="1">
        <f t="shared" ref="E80" si="54">SUM(E55:E79)</f>
        <v>0</v>
      </c>
      <c r="F80" s="1">
        <f t="shared" ref="F80" si="55">SUM(F55:F79)</f>
        <v>-19818</v>
      </c>
      <c r="G80" s="1">
        <f t="shared" ref="G80" si="56">SUM(G55:G79)</f>
        <v>0</v>
      </c>
      <c r="H80" s="1">
        <f t="shared" ref="H80" si="57">SUM(H55:H79)</f>
        <v>36088</v>
      </c>
      <c r="I80" s="1">
        <f t="shared" ref="I80" si="58">SUM(I55:I79)</f>
        <v>0</v>
      </c>
      <c r="J80" s="1">
        <f t="shared" ref="J80" si="59">SUM(J55:J79)</f>
        <v>0</v>
      </c>
      <c r="K80" s="1">
        <f t="shared" ref="K80" si="60">SUM(K55:K79)</f>
        <v>0</v>
      </c>
      <c r="L80" s="1">
        <f t="shared" ref="L80" si="61">SUM(L55:L79)</f>
        <v>0</v>
      </c>
      <c r="M80" s="1">
        <f t="shared" ref="M80" si="62">SUM(M55:M79)</f>
        <v>0</v>
      </c>
      <c r="N80" s="1">
        <f t="shared" ref="N80" si="63">SUM(N55:N79)</f>
        <v>0</v>
      </c>
      <c r="O80" s="1">
        <f t="shared" ref="O80" si="64">SUM(O55:O79)</f>
        <v>0</v>
      </c>
      <c r="P80" s="1">
        <f t="shared" ref="P80" si="65">SUM(P55:P79)</f>
        <v>0</v>
      </c>
      <c r="Q80" s="1">
        <f t="shared" ref="Q80" si="66">SUM(Q55:Q79)</f>
        <v>0</v>
      </c>
      <c r="R80" s="1">
        <f t="shared" ref="R80" si="67">SUM(R55:R79)</f>
        <v>0</v>
      </c>
      <c r="S80" s="1">
        <f t="shared" ref="S80" si="68">SUM(S55:S79)</f>
        <v>0</v>
      </c>
      <c r="T80" s="1">
        <f t="shared" ref="T80" si="69">SUM(T55:T79)</f>
        <v>0</v>
      </c>
      <c r="U80" s="1">
        <f t="shared" ref="U80" si="70">SUM(U55:U79)</f>
        <v>0</v>
      </c>
      <c r="V80" s="1">
        <f t="shared" ref="V80" si="71">SUM(V55:V79)</f>
        <v>0</v>
      </c>
      <c r="W80" s="1">
        <f t="shared" ref="W80" si="72">SUM(W55:W79)</f>
        <v>0</v>
      </c>
      <c r="X80" s="1">
        <f t="shared" ref="X80" si="73">SUM(X55:X79)</f>
        <v>0</v>
      </c>
      <c r="Z80" s="1">
        <f t="shared" ref="Z80" si="74">SUM(Z55:Z79)</f>
        <v>1969</v>
      </c>
    </row>
    <row r="81" spans="1:26">
      <c r="A81" s="4">
        <f>'WP Total EUR'!A81</f>
        <v>0</v>
      </c>
      <c r="B81" s="1">
        <f t="shared" si="2"/>
        <v>0</v>
      </c>
      <c r="C81" s="6">
        <f t="shared" si="53"/>
        <v>0</v>
      </c>
      <c r="F81" s="1"/>
    </row>
    <row r="82" spans="1:26">
      <c r="A82" s="4" t="str">
        <f>'WP Total EUR'!A82</f>
        <v>Cash at beginning of period</v>
      </c>
      <c r="B82" s="1">
        <f t="shared" si="2"/>
        <v>0</v>
      </c>
      <c r="C82" s="6">
        <f t="shared" si="53"/>
        <v>17849</v>
      </c>
      <c r="F82" s="1">
        <v>19818</v>
      </c>
      <c r="Z82" s="1">
        <v>-1969</v>
      </c>
    </row>
    <row r="83" spans="1:26">
      <c r="A83" s="4" t="str">
        <f>'WP Total EUR'!A83</f>
        <v>Cash at end of period</v>
      </c>
      <c r="B83" s="1">
        <f t="shared" ref="B83:B94" si="75">E83+G83+I83+K83+M83+O83+Q83+S83+U83+W83</f>
        <v>0</v>
      </c>
      <c r="C83" s="6">
        <f t="shared" si="53"/>
        <v>36088</v>
      </c>
      <c r="E83" s="1">
        <f t="shared" ref="E83:L83" si="76">E82+E80</f>
        <v>0</v>
      </c>
      <c r="F83" s="1">
        <f t="shared" si="76"/>
        <v>0</v>
      </c>
      <c r="G83" s="1">
        <f t="shared" si="76"/>
        <v>0</v>
      </c>
      <c r="H83" s="1">
        <f t="shared" si="76"/>
        <v>36088</v>
      </c>
      <c r="I83" s="1">
        <f t="shared" si="76"/>
        <v>0</v>
      </c>
      <c r="J83" s="1">
        <f t="shared" si="76"/>
        <v>0</v>
      </c>
      <c r="K83" s="1">
        <f t="shared" si="76"/>
        <v>0</v>
      </c>
      <c r="L83" s="1">
        <f t="shared" si="76"/>
        <v>0</v>
      </c>
      <c r="M83" s="1">
        <f>M82+M80</f>
        <v>0</v>
      </c>
      <c r="N83" s="1">
        <f t="shared" ref="N83:Z83" si="77">N82+N80</f>
        <v>0</v>
      </c>
      <c r="O83" s="1">
        <f t="shared" si="77"/>
        <v>0</v>
      </c>
      <c r="P83" s="1">
        <f t="shared" si="77"/>
        <v>0</v>
      </c>
      <c r="Q83" s="1">
        <f t="shared" si="77"/>
        <v>0</v>
      </c>
      <c r="R83" s="1">
        <f t="shared" si="77"/>
        <v>0</v>
      </c>
      <c r="S83" s="1">
        <f t="shared" si="77"/>
        <v>0</v>
      </c>
      <c r="T83" s="1">
        <f t="shared" si="77"/>
        <v>0</v>
      </c>
      <c r="U83" s="1">
        <f t="shared" si="77"/>
        <v>0</v>
      </c>
      <c r="V83" s="1">
        <f t="shared" si="77"/>
        <v>0</v>
      </c>
      <c r="W83" s="1">
        <f t="shared" si="77"/>
        <v>0</v>
      </c>
      <c r="X83" s="1">
        <f t="shared" si="77"/>
        <v>0</v>
      </c>
      <c r="Z83" s="1">
        <f t="shared" si="77"/>
        <v>0</v>
      </c>
    </row>
    <row r="84" spans="1:26">
      <c r="A84" s="4">
        <f>'WP Total EUR'!A84</f>
        <v>0</v>
      </c>
      <c r="B84" s="1">
        <f t="shared" si="75"/>
        <v>0</v>
      </c>
      <c r="C84" s="6">
        <f t="shared" si="53"/>
        <v>0</v>
      </c>
      <c r="F84" s="1"/>
    </row>
    <row r="85" spans="1:26">
      <c r="A85" s="4" t="str">
        <f>'WP Total EUR'!A85</f>
        <v>Cash - desk</v>
      </c>
      <c r="B85" s="1">
        <f t="shared" si="75"/>
        <v>0</v>
      </c>
      <c r="C85" s="6">
        <f t="shared" si="53"/>
        <v>0</v>
      </c>
      <c r="F85" s="1"/>
    </row>
    <row r="86" spans="1:26">
      <c r="A86" s="4" t="str">
        <f>'WP Total EUR'!A86</f>
        <v>petty cash</v>
      </c>
      <c r="B86" s="1">
        <f t="shared" si="75"/>
        <v>0</v>
      </c>
      <c r="C86" s="6">
        <f t="shared" si="53"/>
        <v>0</v>
      </c>
      <c r="F86" s="1"/>
    </row>
    <row r="87" spans="1:26">
      <c r="A87" s="4" t="str">
        <f>'WP Total EUR'!A87</f>
        <v>bank accounts</v>
      </c>
      <c r="B87" s="1">
        <f t="shared" si="75"/>
        <v>0</v>
      </c>
      <c r="C87" s="6">
        <f t="shared" si="53"/>
        <v>36088</v>
      </c>
      <c r="E87" s="1">
        <f t="shared" ref="E87:L87" si="78">E83</f>
        <v>0</v>
      </c>
      <c r="F87" s="1">
        <f t="shared" si="78"/>
        <v>0</v>
      </c>
      <c r="G87" s="1">
        <f t="shared" si="78"/>
        <v>0</v>
      </c>
      <c r="H87" s="1">
        <f t="shared" si="78"/>
        <v>36088</v>
      </c>
      <c r="I87" s="1">
        <f t="shared" si="78"/>
        <v>0</v>
      </c>
      <c r="J87" s="1">
        <f t="shared" si="78"/>
        <v>0</v>
      </c>
      <c r="K87" s="1">
        <f t="shared" si="78"/>
        <v>0</v>
      </c>
      <c r="L87" s="1">
        <f t="shared" si="78"/>
        <v>0</v>
      </c>
      <c r="M87" s="1">
        <f t="shared" ref="M87" si="79">M83</f>
        <v>0</v>
      </c>
      <c r="N87" s="1">
        <f t="shared" ref="N87:Z87" si="80">N83</f>
        <v>0</v>
      </c>
      <c r="O87" s="1">
        <f t="shared" si="80"/>
        <v>0</v>
      </c>
      <c r="P87" s="1">
        <f t="shared" si="80"/>
        <v>0</v>
      </c>
      <c r="Q87" s="1">
        <f t="shared" si="80"/>
        <v>0</v>
      </c>
      <c r="R87" s="1">
        <f t="shared" si="80"/>
        <v>0</v>
      </c>
      <c r="S87" s="1">
        <f t="shared" si="80"/>
        <v>0</v>
      </c>
      <c r="T87" s="1">
        <f t="shared" si="80"/>
        <v>0</v>
      </c>
      <c r="U87" s="1">
        <f t="shared" si="80"/>
        <v>0</v>
      </c>
      <c r="V87" s="1">
        <f t="shared" si="80"/>
        <v>0</v>
      </c>
      <c r="W87" s="1">
        <f t="shared" si="80"/>
        <v>0</v>
      </c>
      <c r="X87" s="1">
        <f t="shared" si="80"/>
        <v>0</v>
      </c>
      <c r="Y87" s="1">
        <f t="shared" si="80"/>
        <v>0</v>
      </c>
      <c r="Z87" s="1">
        <f t="shared" si="80"/>
        <v>0</v>
      </c>
    </row>
    <row r="88" spans="1:26">
      <c r="A88" s="4" t="str">
        <f>'WP Total EUR'!A88</f>
        <v>Total cash</v>
      </c>
      <c r="B88" s="1">
        <f t="shared" si="75"/>
        <v>0</v>
      </c>
      <c r="C88" s="6">
        <f t="shared" si="53"/>
        <v>36088</v>
      </c>
      <c r="E88" s="1">
        <f t="shared" ref="E88" si="81">SUM(E85:E87)</f>
        <v>0</v>
      </c>
      <c r="F88" s="1">
        <f t="shared" ref="F88" si="82">SUM(F85:F87)</f>
        <v>0</v>
      </c>
      <c r="G88" s="1">
        <f t="shared" ref="G88" si="83">SUM(G85:G87)</f>
        <v>0</v>
      </c>
      <c r="H88" s="1">
        <f t="shared" ref="H88" si="84">SUM(H85:H87)</f>
        <v>36088</v>
      </c>
      <c r="I88" s="1">
        <f t="shared" ref="I88" si="85">SUM(I85:I87)</f>
        <v>0</v>
      </c>
      <c r="J88" s="1">
        <f t="shared" ref="J88" si="86">SUM(J85:J87)</f>
        <v>0</v>
      </c>
      <c r="K88" s="1">
        <f t="shared" ref="K88" si="87">SUM(K85:K87)</f>
        <v>0</v>
      </c>
      <c r="L88" s="1">
        <f t="shared" ref="L88" si="88">SUM(L85:L87)</f>
        <v>0</v>
      </c>
      <c r="M88" s="1">
        <f t="shared" ref="M88" si="89">SUM(M85:M87)</f>
        <v>0</v>
      </c>
      <c r="N88" s="1">
        <f t="shared" ref="N88" si="90">SUM(N85:N87)</f>
        <v>0</v>
      </c>
      <c r="O88" s="1">
        <f t="shared" ref="O88" si="91">SUM(O85:O87)</f>
        <v>0</v>
      </c>
      <c r="P88" s="1">
        <f t="shared" ref="P88" si="92">SUM(P85:P87)</f>
        <v>0</v>
      </c>
      <c r="Q88" s="1">
        <f t="shared" ref="Q88" si="93">SUM(Q85:Q87)</f>
        <v>0</v>
      </c>
      <c r="R88" s="1">
        <f t="shared" ref="R88" si="94">SUM(R85:R87)</f>
        <v>0</v>
      </c>
      <c r="S88" s="1">
        <f t="shared" ref="S88" si="95">SUM(S85:S87)</f>
        <v>0</v>
      </c>
      <c r="T88" s="1">
        <f t="shared" ref="T88" si="96">SUM(T85:T87)</f>
        <v>0</v>
      </c>
      <c r="U88" s="1">
        <f t="shared" ref="U88" si="97">SUM(U85:U87)</f>
        <v>0</v>
      </c>
      <c r="V88" s="1">
        <f t="shared" ref="V88" si="98">SUM(V85:V87)</f>
        <v>0</v>
      </c>
      <c r="W88" s="1">
        <f t="shared" ref="W88" si="99">SUM(W85:W87)</f>
        <v>0</v>
      </c>
      <c r="X88" s="1">
        <f t="shared" ref="X88" si="100">SUM(X85:X87)</f>
        <v>0</v>
      </c>
      <c r="Y88" s="1">
        <f t="shared" ref="Y88" si="101">SUM(Y85:Y87)</f>
        <v>0</v>
      </c>
      <c r="Z88" s="1">
        <f t="shared" ref="Z88" si="102">SUM(Z85:Z87)</f>
        <v>0</v>
      </c>
    </row>
    <row r="89" spans="1:26">
      <c r="A89" s="4" t="str">
        <f>'WP Total EUR'!A89</f>
        <v>KS</v>
      </c>
      <c r="B89" s="1">
        <f t="shared" si="75"/>
        <v>0</v>
      </c>
      <c r="C89" s="6">
        <f t="shared" si="53"/>
        <v>0</v>
      </c>
      <c r="F89" s="1"/>
    </row>
    <row r="90" spans="1:26">
      <c r="A90" s="4">
        <f>'WP Total EUR'!A90</f>
        <v>0</v>
      </c>
      <c r="B90" s="1">
        <f t="shared" si="75"/>
        <v>0</v>
      </c>
      <c r="C90" s="6">
        <f t="shared" si="53"/>
        <v>0</v>
      </c>
      <c r="F90" s="1"/>
    </row>
    <row r="91" spans="1:26">
      <c r="A91" s="4" t="str">
        <f>'WP Total EUR'!A91</f>
        <v>Personnel</v>
      </c>
      <c r="B91" s="1">
        <f t="shared" si="75"/>
        <v>0</v>
      </c>
      <c r="C91" s="6">
        <f t="shared" si="53"/>
        <v>0</v>
      </c>
      <c r="E91" s="1">
        <f t="shared" ref="E91:L91" si="103">E89+E90</f>
        <v>0</v>
      </c>
      <c r="F91" s="1">
        <f t="shared" si="103"/>
        <v>0</v>
      </c>
      <c r="G91" s="1">
        <f t="shared" si="103"/>
        <v>0</v>
      </c>
      <c r="H91" s="1">
        <f t="shared" si="103"/>
        <v>0</v>
      </c>
      <c r="I91" s="1">
        <f t="shared" si="103"/>
        <v>0</v>
      </c>
      <c r="J91" s="1">
        <f t="shared" si="103"/>
        <v>0</v>
      </c>
      <c r="K91" s="1">
        <f t="shared" si="103"/>
        <v>0</v>
      </c>
      <c r="L91" s="1">
        <f t="shared" si="103"/>
        <v>0</v>
      </c>
      <c r="M91" s="1">
        <f>M89+M90</f>
        <v>0</v>
      </c>
      <c r="N91" s="1">
        <f t="shared" ref="N91:Z91" si="104">N89+N90</f>
        <v>0</v>
      </c>
      <c r="O91" s="1">
        <f t="shared" si="104"/>
        <v>0</v>
      </c>
      <c r="P91" s="1">
        <f t="shared" si="104"/>
        <v>0</v>
      </c>
      <c r="Q91" s="1">
        <f t="shared" si="104"/>
        <v>0</v>
      </c>
      <c r="R91" s="1">
        <f t="shared" si="104"/>
        <v>0</v>
      </c>
      <c r="S91" s="1">
        <f t="shared" si="104"/>
        <v>0</v>
      </c>
      <c r="T91" s="1">
        <f t="shared" si="104"/>
        <v>0</v>
      </c>
      <c r="U91" s="1">
        <f t="shared" si="104"/>
        <v>0</v>
      </c>
      <c r="V91" s="1">
        <f t="shared" si="104"/>
        <v>0</v>
      </c>
      <c r="W91" s="1">
        <f t="shared" si="104"/>
        <v>0</v>
      </c>
      <c r="X91" s="1">
        <f t="shared" si="104"/>
        <v>0</v>
      </c>
      <c r="Y91" s="1">
        <f t="shared" si="104"/>
        <v>0</v>
      </c>
      <c r="Z91" s="1">
        <f t="shared" si="104"/>
        <v>0</v>
      </c>
    </row>
    <row r="92" spans="1:26">
      <c r="A92" s="4" t="str">
        <f>'WP Total EUR'!A92</f>
        <v>Travel &amp; Conference</v>
      </c>
      <c r="B92" s="1">
        <f t="shared" si="75"/>
        <v>0</v>
      </c>
      <c r="C92" s="6">
        <f t="shared" si="53"/>
        <v>-36088</v>
      </c>
      <c r="E92" s="1">
        <f t="shared" ref="E92:L92" si="105">E91-E11</f>
        <v>0</v>
      </c>
      <c r="F92" s="1"/>
      <c r="G92" s="1">
        <f t="shared" si="105"/>
        <v>0</v>
      </c>
      <c r="H92" s="1">
        <f t="shared" si="105"/>
        <v>-36088</v>
      </c>
      <c r="I92" s="1">
        <f t="shared" si="105"/>
        <v>0</v>
      </c>
      <c r="J92" s="1">
        <f t="shared" si="105"/>
        <v>0</v>
      </c>
      <c r="K92" s="1">
        <f t="shared" si="105"/>
        <v>0</v>
      </c>
      <c r="L92" s="1">
        <f t="shared" si="105"/>
        <v>0</v>
      </c>
      <c r="M92" s="1">
        <f>M91-M11</f>
        <v>0</v>
      </c>
      <c r="N92" s="1">
        <f t="shared" ref="N92:Z92" si="106">N91-N11</f>
        <v>0</v>
      </c>
      <c r="O92" s="1">
        <f t="shared" si="106"/>
        <v>0</v>
      </c>
      <c r="P92" s="1">
        <f t="shared" si="106"/>
        <v>0</v>
      </c>
      <c r="Q92" s="1">
        <f t="shared" si="106"/>
        <v>0</v>
      </c>
      <c r="R92" s="1">
        <f t="shared" si="106"/>
        <v>0</v>
      </c>
      <c r="S92" s="1">
        <f t="shared" si="106"/>
        <v>0</v>
      </c>
      <c r="T92" s="1">
        <f t="shared" si="106"/>
        <v>0</v>
      </c>
      <c r="U92" s="1">
        <f t="shared" si="106"/>
        <v>0</v>
      </c>
      <c r="V92" s="1">
        <f t="shared" si="106"/>
        <v>0</v>
      </c>
      <c r="W92" s="1">
        <f t="shared" si="106"/>
        <v>0</v>
      </c>
      <c r="X92" s="1">
        <f t="shared" si="106"/>
        <v>0</v>
      </c>
      <c r="Y92" s="1">
        <f t="shared" si="106"/>
        <v>0</v>
      </c>
      <c r="Z92" s="1">
        <f t="shared" si="106"/>
        <v>0</v>
      </c>
    </row>
    <row r="93" spans="1:26">
      <c r="A93" s="4" t="str">
        <f>'WP Total EUR'!A93</f>
        <v>Stationary &amp; Administration</v>
      </c>
      <c r="B93" s="1">
        <f t="shared" si="75"/>
        <v>0</v>
      </c>
      <c r="C93" s="6">
        <f t="shared" si="53"/>
        <v>0</v>
      </c>
      <c r="F93" s="1"/>
    </row>
    <row r="94" spans="1:26">
      <c r="A94" s="4" t="str">
        <f>'WP Total EUR'!A94</f>
        <v>Other project cost</v>
      </c>
      <c r="B94" s="1">
        <f t="shared" si="75"/>
        <v>128142</v>
      </c>
      <c r="C94" s="6">
        <f t="shared" si="53"/>
        <v>59626</v>
      </c>
      <c r="E94" s="1">
        <f t="shared" ref="E94:L94" si="107">E43</f>
        <v>69582</v>
      </c>
      <c r="F94" s="1">
        <f t="shared" si="107"/>
        <v>43686</v>
      </c>
      <c r="G94" s="1">
        <f t="shared" si="107"/>
        <v>58560</v>
      </c>
      <c r="H94" s="1">
        <f t="shared" si="107"/>
        <v>15940</v>
      </c>
      <c r="I94" s="1">
        <f t="shared" si="107"/>
        <v>0</v>
      </c>
      <c r="J94" s="1">
        <f t="shared" si="107"/>
        <v>0</v>
      </c>
      <c r="K94" s="1">
        <f t="shared" si="107"/>
        <v>0</v>
      </c>
      <c r="L94" s="1">
        <f t="shared" si="107"/>
        <v>0</v>
      </c>
      <c r="M94" s="1">
        <f>M43</f>
        <v>0</v>
      </c>
      <c r="N94" s="1">
        <f t="shared" ref="N94:Z94" si="108">N43</f>
        <v>0</v>
      </c>
      <c r="O94" s="1">
        <f t="shared" si="108"/>
        <v>0</v>
      </c>
      <c r="P94" s="1">
        <f t="shared" si="108"/>
        <v>0</v>
      </c>
      <c r="Q94" s="1">
        <f t="shared" si="108"/>
        <v>0</v>
      </c>
      <c r="R94" s="1">
        <f t="shared" si="108"/>
        <v>0</v>
      </c>
      <c r="S94" s="1">
        <f t="shared" si="108"/>
        <v>0</v>
      </c>
      <c r="T94" s="1">
        <f t="shared" si="108"/>
        <v>0</v>
      </c>
      <c r="U94" s="1">
        <f t="shared" si="108"/>
        <v>0</v>
      </c>
      <c r="V94" s="1">
        <f t="shared" si="108"/>
        <v>0</v>
      </c>
      <c r="W94" s="1">
        <f t="shared" si="108"/>
        <v>0</v>
      </c>
      <c r="X94" s="1">
        <f t="shared" si="108"/>
        <v>0</v>
      </c>
      <c r="Y94" s="1">
        <f t="shared" si="108"/>
        <v>0</v>
      </c>
      <c r="Z94" s="1">
        <f t="shared" si="108"/>
        <v>0</v>
      </c>
    </row>
    <row r="95" spans="1:26">
      <c r="A95" s="4">
        <f>'WP Total EUR'!A95</f>
        <v>0</v>
      </c>
      <c r="C95" s="6">
        <f t="shared" si="53"/>
        <v>0</v>
      </c>
    </row>
    <row r="96" spans="1:26">
      <c r="A96" s="4">
        <f>'WP Total EUR'!A96</f>
        <v>0</v>
      </c>
      <c r="C96" s="6">
        <f t="shared" si="53"/>
        <v>0</v>
      </c>
    </row>
    <row r="97" spans="1:6">
      <c r="A97" s="4">
        <f>'WP Total EUR'!A97</f>
        <v>0</v>
      </c>
      <c r="C97" s="6">
        <f t="shared" si="53"/>
        <v>0</v>
      </c>
    </row>
    <row r="98" spans="1:6">
      <c r="A98" s="4">
        <f>'WP Total EUR'!A98</f>
        <v>0</v>
      </c>
      <c r="C98" s="6">
        <f t="shared" si="53"/>
        <v>0</v>
      </c>
      <c r="F98" s="3">
        <f>F97-F85</f>
        <v>0</v>
      </c>
    </row>
    <row r="99" spans="1:6">
      <c r="A99" s="4">
        <f>'WP Total EUR'!A99</f>
        <v>0</v>
      </c>
      <c r="C99" s="6">
        <f t="shared" si="53"/>
        <v>0</v>
      </c>
    </row>
    <row r="100" spans="1:6">
      <c r="A100" s="4">
        <f>'WP Total EUR'!A100</f>
        <v>0</v>
      </c>
      <c r="C100" s="6">
        <f t="shared" si="53"/>
        <v>0</v>
      </c>
    </row>
    <row r="101" spans="1:6">
      <c r="C101" s="6">
        <f t="shared" si="53"/>
        <v>0</v>
      </c>
    </row>
    <row r="102" spans="1:6">
      <c r="C102" s="6">
        <f t="shared" si="53"/>
        <v>0</v>
      </c>
    </row>
    <row r="103" spans="1:6">
      <c r="C103" s="6">
        <f t="shared" si="53"/>
        <v>0</v>
      </c>
    </row>
    <row r="104" spans="1:6">
      <c r="C104" s="6">
        <f t="shared" si="53"/>
        <v>0</v>
      </c>
    </row>
    <row r="105" spans="1:6">
      <c r="C105" s="6">
        <f t="shared" si="53"/>
        <v>0</v>
      </c>
    </row>
    <row r="106" spans="1:6">
      <c r="C106" s="6">
        <f t="shared" si="53"/>
        <v>0</v>
      </c>
    </row>
  </sheetData>
  <mergeCells count="55">
    <mergeCell ref="Y6:Z6"/>
    <mergeCell ref="Y7:Z7"/>
    <mergeCell ref="Y3:Z3"/>
    <mergeCell ref="Y4:Z4"/>
    <mergeCell ref="Y5:Z5"/>
    <mergeCell ref="G5:H5"/>
    <mergeCell ref="I5:J5"/>
    <mergeCell ref="K5:L5"/>
    <mergeCell ref="M5:N5"/>
    <mergeCell ref="Q3:R3"/>
    <mergeCell ref="Q4:R4"/>
    <mergeCell ref="Q6:R6"/>
    <mergeCell ref="O5:P5"/>
    <mergeCell ref="Q5:R5"/>
    <mergeCell ref="O3:P3"/>
    <mergeCell ref="O4:P4"/>
    <mergeCell ref="O6:P6"/>
    <mergeCell ref="O7:P7"/>
    <mergeCell ref="Q7:R7"/>
    <mergeCell ref="S7:T7"/>
    <mergeCell ref="U7:V7"/>
    <mergeCell ref="W7:X7"/>
    <mergeCell ref="E7:F7"/>
    <mergeCell ref="G7:H7"/>
    <mergeCell ref="I7:J7"/>
    <mergeCell ref="K7:L7"/>
    <mergeCell ref="M7:N7"/>
    <mergeCell ref="E6:F6"/>
    <mergeCell ref="G6:H6"/>
    <mergeCell ref="G3:H3"/>
    <mergeCell ref="I3:J3"/>
    <mergeCell ref="M6:N6"/>
    <mergeCell ref="E3:F3"/>
    <mergeCell ref="E4:F4"/>
    <mergeCell ref="G4:H4"/>
    <mergeCell ref="I4:J4"/>
    <mergeCell ref="K4:L4"/>
    <mergeCell ref="I6:J6"/>
    <mergeCell ref="K3:L3"/>
    <mergeCell ref="K6:L6"/>
    <mergeCell ref="M3:N3"/>
    <mergeCell ref="M4:N4"/>
    <mergeCell ref="E5:F5"/>
    <mergeCell ref="W5:X5"/>
    <mergeCell ref="S3:T3"/>
    <mergeCell ref="S4:T4"/>
    <mergeCell ref="S6:T6"/>
    <mergeCell ref="U3:V3"/>
    <mergeCell ref="U4:V4"/>
    <mergeCell ref="U6:V6"/>
    <mergeCell ref="W3:X3"/>
    <mergeCell ref="W4:X4"/>
    <mergeCell ref="W6:X6"/>
    <mergeCell ref="S5:T5"/>
    <mergeCell ref="U5:V5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9"/>
  <sheetViews>
    <sheetView workbookViewId="0">
      <pane xSplit="3" ySplit="8" topLeftCell="P76" activePane="bottomRight" state="frozen"/>
      <selection pane="topRight" activeCell="D1" sqref="D1"/>
      <selection pane="bottomLeft" activeCell="A8" sqref="A8"/>
      <selection pane="bottomRight" activeCell="Y76" sqref="Y76"/>
    </sheetView>
  </sheetViews>
  <sheetFormatPr defaultColWidth="9.140625" defaultRowHeight="15"/>
  <cols>
    <col min="1" max="1" width="41.85546875" style="9" customWidth="1"/>
    <col min="2" max="2" width="9.28515625" style="9" bestFit="1" customWidth="1"/>
    <col min="3" max="3" width="11" style="9" bestFit="1" customWidth="1"/>
    <col min="4" max="4" width="1.42578125" style="9" customWidth="1"/>
    <col min="5" max="6" width="10.7109375" style="9" customWidth="1"/>
    <col min="7" max="7" width="9.85546875" style="9" customWidth="1"/>
    <col min="8" max="8" width="10.85546875" style="9" customWidth="1"/>
    <col min="9" max="11" width="9.5703125" style="9" bestFit="1" customWidth="1"/>
    <col min="12" max="12" width="9.28515625" style="9" bestFit="1" customWidth="1"/>
    <col min="13" max="14" width="9.5703125" style="9" bestFit="1" customWidth="1"/>
    <col min="15" max="15" width="9.85546875" style="9" customWidth="1"/>
    <col min="16" max="16" width="11" style="9" customWidth="1"/>
    <col min="17" max="20" width="9.28515625" style="9" bestFit="1" customWidth="1"/>
    <col min="21" max="21" width="9.5703125" style="9" bestFit="1" customWidth="1"/>
    <col min="22" max="22" width="11" style="9" bestFit="1" customWidth="1"/>
    <col min="23" max="16384" width="9.140625" style="9"/>
  </cols>
  <sheetData>
    <row r="1" spans="1:34">
      <c r="B1" s="9" t="s">
        <v>27</v>
      </c>
      <c r="C1" s="9">
        <v>1</v>
      </c>
    </row>
    <row r="3" spans="1:34" ht="15" customHeight="1">
      <c r="E3" s="189" t="str">
        <f>'WP Total EUR'!E3:F3</f>
        <v>Gr 8</v>
      </c>
      <c r="F3" s="189"/>
      <c r="G3" s="189" t="str">
        <f>'WP Total EUR'!G3:H3</f>
        <v>Gr 9</v>
      </c>
      <c r="H3" s="189"/>
      <c r="I3" s="189" t="str">
        <f>'WP Total EUR'!I3:J3</f>
        <v>Gr 2</v>
      </c>
      <c r="J3" s="189"/>
      <c r="K3" s="189" t="str">
        <f>'WP Total EUR'!K3:L3</f>
        <v>Gr 3</v>
      </c>
      <c r="L3" s="189"/>
      <c r="M3" s="189" t="str">
        <f>'WP Total EUR'!M3:N3</f>
        <v>Gr 4</v>
      </c>
      <c r="N3" s="189"/>
      <c r="O3" s="189" t="str">
        <f>'WP Total EUR'!O3:P3</f>
        <v>Gr 0-</v>
      </c>
      <c r="P3" s="189"/>
      <c r="Q3" s="189" t="str">
        <f>'WP Total EUR'!Q3:R3</f>
        <v>Gr 6</v>
      </c>
      <c r="R3" s="189"/>
      <c r="S3" s="189" t="str">
        <f>'WP Total EUR'!S3:T3</f>
        <v>Gr 7</v>
      </c>
      <c r="T3" s="189"/>
      <c r="U3" s="189" t="str">
        <f>'WP Total EUR'!U3:V3</f>
        <v>Gr 5</v>
      </c>
      <c r="V3" s="189"/>
      <c r="W3" s="189" t="str">
        <f>'WP Total EUR'!W3:X3</f>
        <v># 1</v>
      </c>
      <c r="X3" s="189"/>
      <c r="Y3" s="189" t="str">
        <f>'WP Total EUR'!Y3:Z3</f>
        <v>Gr 0-7</v>
      </c>
      <c r="Z3" s="189"/>
      <c r="AA3" s="189" t="str">
        <f>'WP Total EUR'!AA3:AB3</f>
        <v>Gr 0-8</v>
      </c>
      <c r="AB3" s="189"/>
      <c r="AC3" s="189" t="str">
        <f>'WP Total EUR'!AC3:AD3</f>
        <v>Gr 10-1</v>
      </c>
      <c r="AD3" s="189"/>
      <c r="AE3" s="189" t="str">
        <f>'WP Total EUR'!AE3:AF3</f>
        <v>Gr 10-2</v>
      </c>
      <c r="AF3" s="189"/>
      <c r="AG3" s="189">
        <f>'WP Total EUR'!AG3:AH3</f>
        <v>0</v>
      </c>
      <c r="AH3" s="189"/>
    </row>
    <row r="4" spans="1:34">
      <c r="E4" s="189" t="str">
        <f>'WP Total EUR'!E4:F4</f>
        <v>USAID</v>
      </c>
      <c r="F4" s="189"/>
      <c r="G4" s="189" t="str">
        <f>'WP Total EUR'!G4:H4</f>
        <v>USAID</v>
      </c>
      <c r="H4" s="189"/>
      <c r="I4" s="189" t="str">
        <f>'WP Total EUR'!I4:J4</f>
        <v>OSCE</v>
      </c>
      <c r="J4" s="189"/>
      <c r="K4" s="189" t="str">
        <f>'WP Total EUR'!K4:L4</f>
        <v>OSCE</v>
      </c>
      <c r="L4" s="189"/>
      <c r="M4" s="189" t="str">
        <f>'WP Total EUR'!M4:N4</f>
        <v>OSCE</v>
      </c>
      <c r="N4" s="189"/>
      <c r="O4" s="189" t="str">
        <f>'WP Total EUR'!O4:P4</f>
        <v>Statoil</v>
      </c>
      <c r="P4" s="189"/>
      <c r="Q4" s="189" t="str">
        <f>'WP Total EUR'!Q4:R4</f>
        <v>TI Sekretariat</v>
      </c>
      <c r="R4" s="189"/>
      <c r="S4" s="189" t="str">
        <f>'WP Total EUR'!S4:T4</f>
        <v>TI Sekretariat</v>
      </c>
      <c r="T4" s="189"/>
      <c r="U4" s="189" t="str">
        <f>'WP Total EUR'!U4:V4</f>
        <v>University of Konstanz</v>
      </c>
      <c r="V4" s="189"/>
      <c r="W4" s="189" t="str">
        <f>'WP Total EUR'!W4:X4</f>
        <v>Council of State Support to NGO</v>
      </c>
      <c r="X4" s="189"/>
      <c r="Y4" s="189" t="str">
        <f>'WP Total EUR'!Y4:Z4</f>
        <v xml:space="preserve">PTF </v>
      </c>
      <c r="Z4" s="189"/>
      <c r="AA4" s="189" t="str">
        <f>'WP Total EUR'!AA4:AB4</f>
        <v>OSCE</v>
      </c>
      <c r="AB4" s="189"/>
      <c r="AC4" s="189" t="str">
        <f>'WP Total EUR'!AC4:AD4</f>
        <v>TI Sekretariat</v>
      </c>
      <c r="AD4" s="189"/>
      <c r="AE4" s="189" t="str">
        <f>'WP Total EUR'!AE4:AF4</f>
        <v>TI Sekretariat</v>
      </c>
      <c r="AF4" s="189"/>
      <c r="AG4" s="189">
        <f>'WP Total EUR'!AG4:AH4</f>
        <v>0</v>
      </c>
      <c r="AH4" s="189"/>
    </row>
    <row r="5" spans="1:34" ht="13.9" customHeight="1">
      <c r="E5" s="189" t="str">
        <f>'WP Total EUR'!E5:F5</f>
        <v xml:space="preserve"> Advocacy and Legal Advice Centre      </v>
      </c>
      <c r="F5" s="189"/>
      <c r="G5" s="189" t="str">
        <f>'WP Total EUR'!G5:H5</f>
        <v xml:space="preserve"> Advocacy and Legal Advice Centre      </v>
      </c>
      <c r="H5" s="189"/>
      <c r="I5" s="189" t="str">
        <f>'WP Total EUR'!I5:J5</f>
        <v>Legal Resourse Centre in Ganja</v>
      </c>
      <c r="J5" s="189"/>
      <c r="K5" s="189" t="str">
        <f>'WP Total EUR'!K5:L5</f>
        <v>Legal Resourse Centre in Lenkoran</v>
      </c>
      <c r="L5" s="189"/>
      <c r="M5" s="189" t="str">
        <f>'WP Total EUR'!M5:N5</f>
        <v>Legal Resourse Centre in Sheki</v>
      </c>
      <c r="N5" s="189"/>
      <c r="O5" s="189" t="str">
        <f>'WP Total EUR'!O5:P5</f>
        <v>Anti-corruption information brochure</v>
      </c>
      <c r="P5" s="189"/>
      <c r="Q5" s="189" t="str">
        <f>'WP Total EUR'!Q5:R5</f>
        <v>Network Reserve Fund</v>
      </c>
      <c r="R5" s="189"/>
      <c r="S5" s="189" t="str">
        <f>'WP Total EUR'!S5:T5</f>
        <v>Freedom of Information</v>
      </c>
      <c r="T5" s="189"/>
      <c r="U5" s="189" t="str">
        <f>'WP Total EUR'!U5:V5</f>
        <v>ALAC Project</v>
      </c>
      <c r="V5" s="189"/>
      <c r="W5" s="189" t="str">
        <f>'WP Total EUR'!W5:X5</f>
        <v>Protection of Public Interest</v>
      </c>
      <c r="X5" s="189"/>
      <c r="Y5" s="189" t="str">
        <f>'WP Total EUR'!Y5:Z5</f>
        <v>Media Improvement Strugge Againist Corruption</v>
      </c>
      <c r="Z5" s="189"/>
      <c r="AA5" s="189" t="str">
        <f>'WP Total EUR'!AA5:AB5</f>
        <v>e-governabce in Az</v>
      </c>
      <c r="AB5" s="189"/>
      <c r="AC5" s="189">
        <f>'WP Total EUR'!AC5:AD5</f>
        <v>0</v>
      </c>
      <c r="AD5" s="189"/>
      <c r="AE5" s="189" t="str">
        <f>'WP Total EUR'!AE5:AF5</f>
        <v>Budapesht</v>
      </c>
      <c r="AF5" s="189"/>
      <c r="AG5" s="189">
        <f>'WP Total EUR'!AG5:AH5</f>
        <v>0</v>
      </c>
      <c r="AH5" s="189"/>
    </row>
    <row r="6" spans="1:34" s="126" customFormat="1" ht="15" customHeight="1">
      <c r="E6" s="189" t="str">
        <f>'WP Total EUR'!E6:F6</f>
        <v xml:space="preserve">Baku-Ganja-Lenkoran </v>
      </c>
      <c r="F6" s="189"/>
      <c r="G6" s="189" t="str">
        <f>'WP Total EUR'!G6:H6</f>
        <v xml:space="preserve">Baku-Guba-Ganja </v>
      </c>
      <c r="H6" s="189"/>
      <c r="I6" s="189" t="str">
        <f>'WP Total EUR'!I6:J6</f>
        <v>Ganja</v>
      </c>
      <c r="J6" s="189"/>
      <c r="K6" s="189" t="str">
        <f>'WP Total EUR'!K6:L6</f>
        <v xml:space="preserve">Lenkoran </v>
      </c>
      <c r="L6" s="189"/>
      <c r="M6" s="189" t="str">
        <f>'WP Total EUR'!M6:N6</f>
        <v>Sheki</v>
      </c>
      <c r="N6" s="189"/>
      <c r="O6" s="189" t="str">
        <f>'WP Total EUR'!O6:P6</f>
        <v>Baku</v>
      </c>
      <c r="P6" s="189"/>
      <c r="Q6" s="189" t="str">
        <f>'WP Total EUR'!Q6:R6</f>
        <v>MoFA</v>
      </c>
      <c r="R6" s="189"/>
      <c r="S6" s="189">
        <f>'WP Total EUR'!S6:T6</f>
        <v>0</v>
      </c>
      <c r="T6" s="189"/>
      <c r="U6" s="189">
        <f>'WP Total EUR'!U6:V6</f>
        <v>0</v>
      </c>
      <c r="V6" s="189"/>
      <c r="W6" s="189">
        <f>'WP Total EUR'!W6:X6</f>
        <v>0</v>
      </c>
      <c r="X6" s="189"/>
      <c r="Y6" s="189">
        <f>'WP Total EUR'!Y6:Z6</f>
        <v>0</v>
      </c>
      <c r="Z6" s="189"/>
      <c r="AA6" s="189">
        <f>'WP Total EUR'!AA6:AB6</f>
        <v>0</v>
      </c>
      <c r="AB6" s="189"/>
      <c r="AC6" s="189">
        <f>'WP Total EUR'!AC6:AD6</f>
        <v>0</v>
      </c>
      <c r="AD6" s="189"/>
      <c r="AE6" s="189">
        <f>'WP Total EUR'!AE6:AF6</f>
        <v>0</v>
      </c>
      <c r="AF6" s="189"/>
      <c r="AG6" s="189">
        <f>'WP Total EUR'!AG6:AH6</f>
        <v>0</v>
      </c>
      <c r="AH6" s="189"/>
    </row>
    <row r="7" spans="1:34" s="126" customFormat="1" ht="15" customHeight="1">
      <c r="C7" s="126" t="s">
        <v>46</v>
      </c>
      <c r="E7" s="189">
        <f>'WP Total EUR'!E7:F7</f>
        <v>0</v>
      </c>
      <c r="F7" s="189"/>
      <c r="G7" s="189">
        <f>'WP Total EUR'!G7:H7</f>
        <v>0</v>
      </c>
      <c r="H7" s="189"/>
      <c r="I7" s="189">
        <f>'WP Total EUR'!I7:J7</f>
        <v>0</v>
      </c>
      <c r="J7" s="189"/>
      <c r="K7" s="189">
        <f>'WP Total EUR'!K7:L7</f>
        <v>0</v>
      </c>
      <c r="L7" s="189"/>
      <c r="M7" s="189">
        <f>'WP Total EUR'!M7:N7</f>
        <v>0</v>
      </c>
      <c r="N7" s="189"/>
      <c r="O7" s="189">
        <f>'WP Total EUR'!O7:P7</f>
        <v>0</v>
      </c>
      <c r="P7" s="189"/>
      <c r="Q7" s="189">
        <f>'WP Total EUR'!Q7:R7</f>
        <v>0</v>
      </c>
      <c r="R7" s="189"/>
      <c r="S7" s="189">
        <f>'WP Total EUR'!S7:T7</f>
        <v>0</v>
      </c>
      <c r="T7" s="189"/>
      <c r="U7" s="189">
        <f>'WP Total EUR'!U7:V7</f>
        <v>0</v>
      </c>
      <c r="V7" s="189"/>
      <c r="W7" s="189">
        <f>'WP Total EUR'!W7:X7</f>
        <v>0</v>
      </c>
      <c r="X7" s="189"/>
      <c r="Y7" s="189">
        <f>'WP Total EUR'!Y7:Z7</f>
        <v>0</v>
      </c>
      <c r="Z7" s="189"/>
      <c r="AA7" s="189">
        <f>'WP Total EUR'!AA7:AB7</f>
        <v>0</v>
      </c>
      <c r="AB7" s="189"/>
      <c r="AC7" s="189">
        <f>'WP Total EUR'!AC7:AD7</f>
        <v>0</v>
      </c>
      <c r="AD7" s="189"/>
      <c r="AE7" s="189">
        <f>'WP Total EUR'!AE7:AF7</f>
        <v>0</v>
      </c>
      <c r="AF7" s="189"/>
      <c r="AG7" s="189">
        <f>'WP Total EUR'!AG7:AH7</f>
        <v>0</v>
      </c>
      <c r="AH7" s="189"/>
    </row>
    <row r="8" spans="1:34" ht="15" customHeight="1">
      <c r="E8" s="9" t="s">
        <v>14</v>
      </c>
      <c r="F8" s="9" t="s">
        <v>15</v>
      </c>
      <c r="G8" s="9" t="s">
        <v>14</v>
      </c>
      <c r="H8" s="9" t="s">
        <v>15</v>
      </c>
      <c r="I8" s="9" t="s">
        <v>14</v>
      </c>
      <c r="J8" s="9" t="s">
        <v>15</v>
      </c>
      <c r="K8" s="9" t="s">
        <v>14</v>
      </c>
      <c r="L8" s="9" t="s">
        <v>15</v>
      </c>
      <c r="M8" s="9" t="s">
        <v>14</v>
      </c>
      <c r="N8" s="9" t="s">
        <v>15</v>
      </c>
      <c r="O8" s="9" t="s">
        <v>14</v>
      </c>
      <c r="P8" s="9" t="s">
        <v>15</v>
      </c>
      <c r="Q8" s="9" t="s">
        <v>14</v>
      </c>
      <c r="R8" s="9" t="s">
        <v>15</v>
      </c>
      <c r="S8" s="9" t="s">
        <v>14</v>
      </c>
      <c r="T8" s="9" t="s">
        <v>15</v>
      </c>
    </row>
    <row r="9" spans="1:34">
      <c r="A9" s="9" t="str">
        <f>'WP Total EUR'!A9</f>
        <v>Assets</v>
      </c>
    </row>
    <row r="10" spans="1:34">
      <c r="A10" s="9" t="str">
        <f>'WP Total EUR'!A10</f>
        <v>Short-term assets</v>
      </c>
      <c r="B10" s="9">
        <f>E10+G10+I10+K10+M10+O10+Q10+S10+U10+W10</f>
        <v>0</v>
      </c>
      <c r="C10" s="123">
        <f t="shared" ref="C10:C73" si="0">F10+H10+J10+L10+N10+P10+R10+T10+V10+X10+Z10+AB10+AD10+AF10</f>
        <v>-1087.76</v>
      </c>
      <c r="E10" s="9">
        <f t="shared" ref="E10:F10" si="1">E11</f>
        <v>0</v>
      </c>
      <c r="F10" s="9">
        <f t="shared" si="1"/>
        <v>0</v>
      </c>
      <c r="G10" s="9">
        <f>G11</f>
        <v>0</v>
      </c>
      <c r="H10" s="9">
        <f t="shared" ref="H10:V10" si="2">H11</f>
        <v>0</v>
      </c>
      <c r="I10" s="9">
        <f t="shared" si="2"/>
        <v>0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9">
        <f t="shared" si="2"/>
        <v>0</v>
      </c>
      <c r="Q10" s="9">
        <f t="shared" si="2"/>
        <v>0</v>
      </c>
      <c r="R10" s="9">
        <f t="shared" si="2"/>
        <v>0</v>
      </c>
      <c r="S10" s="9">
        <f t="shared" si="2"/>
        <v>0</v>
      </c>
      <c r="T10" s="9">
        <f t="shared" si="2"/>
        <v>0</v>
      </c>
      <c r="U10" s="9">
        <f t="shared" si="2"/>
        <v>0</v>
      </c>
      <c r="V10" s="9">
        <f t="shared" si="2"/>
        <v>-1087.76</v>
      </c>
      <c r="W10" s="9">
        <f t="shared" ref="W10" si="3">W11</f>
        <v>0</v>
      </c>
      <c r="X10" s="9">
        <f t="shared" ref="X10" si="4">X11</f>
        <v>0</v>
      </c>
      <c r="Y10" s="9">
        <f t="shared" ref="Y10" si="5">Y11</f>
        <v>0</v>
      </c>
      <c r="Z10" s="9">
        <f t="shared" ref="Z10" si="6">Z11</f>
        <v>0</v>
      </c>
      <c r="AA10" s="9">
        <f t="shared" ref="AA10" si="7">AA11</f>
        <v>0</v>
      </c>
      <c r="AB10" s="9">
        <f t="shared" ref="AB10" si="8">AB11</f>
        <v>0</v>
      </c>
      <c r="AC10" s="9">
        <f t="shared" ref="AC10" si="9">AC11</f>
        <v>0</v>
      </c>
      <c r="AD10" s="9">
        <f t="shared" ref="AD10" si="10">AD11</f>
        <v>0</v>
      </c>
      <c r="AE10" s="9">
        <f t="shared" ref="AE10" si="11">AE11</f>
        <v>0</v>
      </c>
      <c r="AF10" s="9">
        <f t="shared" ref="AF10" si="12">AF11</f>
        <v>0</v>
      </c>
      <c r="AG10" s="9">
        <f t="shared" ref="AG10" si="13">AG11</f>
        <v>0</v>
      </c>
      <c r="AH10" s="9">
        <f t="shared" ref="AH10" si="14">AH11</f>
        <v>0</v>
      </c>
    </row>
    <row r="11" spans="1:34">
      <c r="A11" s="9" t="str">
        <f>'WP Total EUR'!A11</f>
        <v>Cash</v>
      </c>
      <c r="B11" s="9">
        <f t="shared" ref="B11:B82" si="15">E11+G11+I11+K11+M11+O11+Q11+S11+U11+W11</f>
        <v>0</v>
      </c>
      <c r="C11" s="123">
        <f t="shared" si="0"/>
        <v>-1087.76</v>
      </c>
      <c r="E11" s="9">
        <f t="shared" ref="E11:U11" si="16">E83</f>
        <v>0</v>
      </c>
      <c r="F11" s="9">
        <f t="shared" si="16"/>
        <v>0</v>
      </c>
      <c r="G11" s="9">
        <f t="shared" si="16"/>
        <v>0</v>
      </c>
      <c r="H11" s="9">
        <f t="shared" si="16"/>
        <v>0</v>
      </c>
      <c r="I11" s="9">
        <f t="shared" si="16"/>
        <v>0</v>
      </c>
      <c r="J11" s="9">
        <f t="shared" si="16"/>
        <v>0</v>
      </c>
      <c r="K11" s="9">
        <f t="shared" si="16"/>
        <v>0</v>
      </c>
      <c r="L11" s="9">
        <f t="shared" si="16"/>
        <v>0</v>
      </c>
      <c r="M11" s="9">
        <f t="shared" si="16"/>
        <v>0</v>
      </c>
      <c r="N11" s="9">
        <f t="shared" si="16"/>
        <v>0</v>
      </c>
      <c r="O11" s="9">
        <f t="shared" si="16"/>
        <v>0</v>
      </c>
      <c r="P11" s="9">
        <f t="shared" si="16"/>
        <v>0</v>
      </c>
      <c r="Q11" s="9">
        <f t="shared" si="16"/>
        <v>0</v>
      </c>
      <c r="R11" s="9">
        <f t="shared" si="16"/>
        <v>0</v>
      </c>
      <c r="S11" s="9">
        <f t="shared" si="16"/>
        <v>0</v>
      </c>
      <c r="T11" s="9">
        <f t="shared" si="16"/>
        <v>0</v>
      </c>
      <c r="U11" s="9">
        <f t="shared" si="16"/>
        <v>0</v>
      </c>
      <c r="V11" s="9">
        <f>V83</f>
        <v>-1087.76</v>
      </c>
      <c r="W11" s="9">
        <f t="shared" ref="W11:AH11" si="17">W83</f>
        <v>0</v>
      </c>
      <c r="X11" s="9">
        <f t="shared" si="17"/>
        <v>0</v>
      </c>
      <c r="Y11" s="9">
        <f t="shared" si="17"/>
        <v>0</v>
      </c>
      <c r="Z11" s="9">
        <f t="shared" si="17"/>
        <v>0</v>
      </c>
      <c r="AA11" s="9">
        <f t="shared" si="17"/>
        <v>0</v>
      </c>
      <c r="AB11" s="9">
        <f t="shared" si="17"/>
        <v>0</v>
      </c>
      <c r="AC11" s="9">
        <f t="shared" si="17"/>
        <v>0</v>
      </c>
      <c r="AD11" s="9">
        <f t="shared" si="17"/>
        <v>0</v>
      </c>
      <c r="AE11" s="9">
        <f t="shared" si="17"/>
        <v>0</v>
      </c>
      <c r="AF11" s="9">
        <f t="shared" si="17"/>
        <v>0</v>
      </c>
      <c r="AG11" s="9">
        <f t="shared" si="17"/>
        <v>0</v>
      </c>
      <c r="AH11" s="9">
        <f t="shared" si="17"/>
        <v>0</v>
      </c>
    </row>
    <row r="12" spans="1:34">
      <c r="A12" s="9" t="str">
        <f>'WP Total EUR'!A12</f>
        <v>Outstanding grant amount</v>
      </c>
      <c r="B12" s="9">
        <f t="shared" si="15"/>
        <v>0</v>
      </c>
      <c r="C12" s="123">
        <f t="shared" si="0"/>
        <v>0</v>
      </c>
    </row>
    <row r="13" spans="1:34">
      <c r="A13" s="9" t="str">
        <f>'WP Total EUR'!A13</f>
        <v>Long term assets</v>
      </c>
      <c r="B13" s="9">
        <f t="shared" si="15"/>
        <v>0</v>
      </c>
      <c r="C13" s="123">
        <f t="shared" si="0"/>
        <v>0</v>
      </c>
      <c r="G13" s="9">
        <f>G14</f>
        <v>0</v>
      </c>
      <c r="H13" s="9">
        <f>H14</f>
        <v>0</v>
      </c>
      <c r="I13" s="9">
        <f t="shared" ref="I13:V13" si="18">I14</f>
        <v>0</v>
      </c>
      <c r="J13" s="9">
        <f t="shared" si="18"/>
        <v>0</v>
      </c>
      <c r="K13" s="9">
        <f t="shared" si="18"/>
        <v>0</v>
      </c>
      <c r="L13" s="9">
        <f t="shared" si="18"/>
        <v>0</v>
      </c>
      <c r="M13" s="9">
        <f t="shared" si="18"/>
        <v>0</v>
      </c>
      <c r="N13" s="9">
        <f t="shared" si="18"/>
        <v>0</v>
      </c>
      <c r="O13" s="9">
        <f t="shared" si="18"/>
        <v>0</v>
      </c>
      <c r="P13" s="9">
        <f t="shared" si="18"/>
        <v>0</v>
      </c>
      <c r="Q13" s="9">
        <f t="shared" si="18"/>
        <v>0</v>
      </c>
      <c r="R13" s="9">
        <f t="shared" si="18"/>
        <v>0</v>
      </c>
      <c r="S13" s="9">
        <f t="shared" si="18"/>
        <v>0</v>
      </c>
      <c r="T13" s="9">
        <f t="shared" si="18"/>
        <v>0</v>
      </c>
      <c r="U13" s="9">
        <f t="shared" si="18"/>
        <v>0</v>
      </c>
      <c r="V13" s="9">
        <f t="shared" si="18"/>
        <v>0</v>
      </c>
      <c r="W13" s="9">
        <f t="shared" ref="W13" si="19">W14</f>
        <v>0</v>
      </c>
      <c r="X13" s="9">
        <f t="shared" ref="X13" si="20">X14</f>
        <v>0</v>
      </c>
      <c r="Y13" s="9">
        <f t="shared" ref="Y13" si="21">Y14</f>
        <v>0</v>
      </c>
      <c r="Z13" s="9">
        <f t="shared" ref="Z13" si="22">Z14</f>
        <v>0</v>
      </c>
      <c r="AA13" s="9">
        <f t="shared" ref="AA13" si="23">AA14</f>
        <v>0</v>
      </c>
      <c r="AB13" s="9">
        <f t="shared" ref="AB13" si="24">AB14</f>
        <v>0</v>
      </c>
      <c r="AC13" s="9">
        <f t="shared" ref="AC13" si="25">AC14</f>
        <v>0</v>
      </c>
      <c r="AD13" s="9">
        <f t="shared" ref="AD13" si="26">AD14</f>
        <v>0</v>
      </c>
      <c r="AE13" s="9">
        <f t="shared" ref="AE13" si="27">AE14</f>
        <v>0</v>
      </c>
      <c r="AF13" s="9">
        <f t="shared" ref="AF13" si="28">AF14</f>
        <v>0</v>
      </c>
      <c r="AG13" s="9">
        <f t="shared" ref="AG13" si="29">AG14</f>
        <v>0</v>
      </c>
      <c r="AH13" s="9">
        <f t="shared" ref="AH13" si="30">AH14</f>
        <v>0</v>
      </c>
    </row>
    <row r="14" spans="1:34">
      <c r="A14" s="9" t="str">
        <f>'WP Total EUR'!A14</f>
        <v>Fixed assets</v>
      </c>
      <c r="B14" s="9">
        <f t="shared" si="15"/>
        <v>0</v>
      </c>
      <c r="C14" s="123">
        <f t="shared" si="0"/>
        <v>0</v>
      </c>
    </row>
    <row r="15" spans="1:34">
      <c r="A15" s="9">
        <f>'WP Total EUR'!A15</f>
        <v>0</v>
      </c>
      <c r="B15" s="9">
        <f t="shared" si="15"/>
        <v>0</v>
      </c>
      <c r="C15" s="123">
        <f t="shared" si="0"/>
        <v>0</v>
      </c>
    </row>
    <row r="16" spans="1:34">
      <c r="A16" s="9" t="str">
        <f>'WP Total EUR'!A16</f>
        <v>Total Assets</v>
      </c>
      <c r="B16" s="9">
        <f t="shared" si="15"/>
        <v>0</v>
      </c>
      <c r="C16" s="123">
        <f t="shared" si="0"/>
        <v>-1087.76</v>
      </c>
      <c r="E16" s="9">
        <f t="shared" ref="E16:F16" si="31">E10+E13</f>
        <v>0</v>
      </c>
      <c r="F16" s="9">
        <f t="shared" si="31"/>
        <v>0</v>
      </c>
      <c r="G16" s="9">
        <f>G10+G13</f>
        <v>0</v>
      </c>
      <c r="H16" s="9">
        <f t="shared" ref="H16:V16" si="32">H10+H13</f>
        <v>0</v>
      </c>
      <c r="I16" s="9">
        <f t="shared" si="32"/>
        <v>0</v>
      </c>
      <c r="J16" s="9">
        <f t="shared" si="32"/>
        <v>0</v>
      </c>
      <c r="K16" s="9">
        <f t="shared" si="32"/>
        <v>0</v>
      </c>
      <c r="L16" s="9">
        <f t="shared" si="32"/>
        <v>0</v>
      </c>
      <c r="M16" s="9">
        <f t="shared" si="32"/>
        <v>0</v>
      </c>
      <c r="N16" s="9">
        <f t="shared" si="32"/>
        <v>0</v>
      </c>
      <c r="O16" s="9">
        <f t="shared" si="32"/>
        <v>0</v>
      </c>
      <c r="P16" s="9">
        <f t="shared" si="32"/>
        <v>0</v>
      </c>
      <c r="Q16" s="9">
        <f t="shared" si="32"/>
        <v>0</v>
      </c>
      <c r="R16" s="9">
        <f t="shared" si="32"/>
        <v>0</v>
      </c>
      <c r="S16" s="9">
        <f t="shared" si="32"/>
        <v>0</v>
      </c>
      <c r="T16" s="9">
        <f t="shared" si="32"/>
        <v>0</v>
      </c>
      <c r="U16" s="9">
        <f t="shared" si="32"/>
        <v>0</v>
      </c>
      <c r="V16" s="9">
        <f t="shared" si="32"/>
        <v>-1087.76</v>
      </c>
      <c r="W16" s="9">
        <f t="shared" ref="W16:AH16" si="33">W10+W13</f>
        <v>0</v>
      </c>
      <c r="X16" s="9">
        <f t="shared" si="33"/>
        <v>0</v>
      </c>
      <c r="Y16" s="9">
        <f t="shared" si="33"/>
        <v>0</v>
      </c>
      <c r="Z16" s="9">
        <f t="shared" si="33"/>
        <v>0</v>
      </c>
      <c r="AA16" s="9">
        <f t="shared" si="33"/>
        <v>0</v>
      </c>
      <c r="AB16" s="9">
        <f t="shared" si="33"/>
        <v>0</v>
      </c>
      <c r="AC16" s="9">
        <f t="shared" si="33"/>
        <v>0</v>
      </c>
      <c r="AD16" s="9">
        <f t="shared" si="33"/>
        <v>0</v>
      </c>
      <c r="AE16" s="9">
        <f t="shared" si="33"/>
        <v>0</v>
      </c>
      <c r="AF16" s="9">
        <f t="shared" si="33"/>
        <v>0</v>
      </c>
      <c r="AG16" s="9">
        <f t="shared" si="33"/>
        <v>0</v>
      </c>
      <c r="AH16" s="9">
        <f t="shared" si="33"/>
        <v>0</v>
      </c>
    </row>
    <row r="17" spans="1:34">
      <c r="A17" s="9">
        <f>'WP Total EUR'!A17</f>
        <v>0</v>
      </c>
      <c r="B17" s="9">
        <f t="shared" si="15"/>
        <v>0</v>
      </c>
      <c r="C17" s="123">
        <f t="shared" si="0"/>
        <v>0</v>
      </c>
    </row>
    <row r="18" spans="1:34">
      <c r="A18" s="9" t="str">
        <f>'WP Total EUR'!A18</f>
        <v>Funding Surplus</v>
      </c>
      <c r="B18" s="9">
        <f t="shared" si="15"/>
        <v>0</v>
      </c>
      <c r="C18" s="123">
        <f t="shared" si="0"/>
        <v>0</v>
      </c>
    </row>
    <row r="19" spans="1:34">
      <c r="A19" s="9" t="str">
        <f>'WP Total EUR'!A19</f>
        <v>OSCE office in Baku Grant  outstanding</v>
      </c>
      <c r="B19" s="9">
        <f t="shared" si="15"/>
        <v>0</v>
      </c>
      <c r="C19" s="123">
        <f t="shared" si="0"/>
        <v>0</v>
      </c>
    </row>
    <row r="20" spans="1:34">
      <c r="A20" s="9" t="str">
        <f>'WP Total EUR'!A20</f>
        <v>OSCE office in Baku Grant  return</v>
      </c>
      <c r="B20" s="9">
        <f t="shared" si="15"/>
        <v>0</v>
      </c>
      <c r="C20" s="123">
        <f t="shared" si="0"/>
        <v>0</v>
      </c>
    </row>
    <row r="21" spans="1:34">
      <c r="A21" s="9" t="str">
        <f>'WP Total EUR'!A21</f>
        <v>OSCE office in Baku Grant received</v>
      </c>
      <c r="B21" s="9">
        <f t="shared" si="15"/>
        <v>0</v>
      </c>
      <c r="C21" s="123">
        <f t="shared" si="0"/>
        <v>0</v>
      </c>
    </row>
    <row r="22" spans="1:34">
      <c r="A22" s="9" t="str">
        <f>'WP Total EUR'!A22</f>
        <v>USAID Grant veceived</v>
      </c>
      <c r="B22" s="9">
        <f t="shared" si="15"/>
        <v>0</v>
      </c>
      <c r="C22" s="123">
        <f t="shared" si="0"/>
        <v>0</v>
      </c>
    </row>
    <row r="23" spans="1:34">
      <c r="A23" s="9" t="str">
        <f>'WP Total EUR'!A23</f>
        <v>USAID Grant outstanding</v>
      </c>
      <c r="B23" s="9">
        <f t="shared" si="15"/>
        <v>0</v>
      </c>
      <c r="C23" s="123">
        <f t="shared" si="0"/>
        <v>0</v>
      </c>
    </row>
    <row r="24" spans="1:34">
      <c r="A24" s="9" t="str">
        <f>'WP Total EUR'!A24</f>
        <v xml:space="preserve">TI  </v>
      </c>
      <c r="B24" s="9">
        <f t="shared" si="15"/>
        <v>0</v>
      </c>
      <c r="C24" s="123">
        <f t="shared" si="0"/>
        <v>0</v>
      </c>
    </row>
    <row r="25" spans="1:34">
      <c r="A25" s="9" t="str">
        <f>'WP Total EUR'!A25</f>
        <v>TI Sekretariat</v>
      </c>
      <c r="B25" s="9">
        <f t="shared" si="15"/>
        <v>0</v>
      </c>
      <c r="C25" s="123">
        <f t="shared" si="0"/>
        <v>7010</v>
      </c>
      <c r="R25" s="9">
        <v>2210</v>
      </c>
      <c r="T25" s="9">
        <v>4800</v>
      </c>
    </row>
    <row r="26" spans="1:34">
      <c r="A26" s="9" t="str">
        <f>'WP Total EUR'!A26</f>
        <v>TI outstanding</v>
      </c>
      <c r="B26" s="9">
        <f t="shared" si="15"/>
        <v>0</v>
      </c>
      <c r="C26" s="123">
        <f t="shared" si="0"/>
        <v>0</v>
      </c>
    </row>
    <row r="27" spans="1:34">
      <c r="A27" s="9" t="str">
        <f>'WP Total EUR'!A27</f>
        <v>Statoil</v>
      </c>
      <c r="B27" s="9">
        <f t="shared" si="15"/>
        <v>0</v>
      </c>
      <c r="C27" s="123">
        <f t="shared" si="0"/>
        <v>0</v>
      </c>
    </row>
    <row r="28" spans="1:34">
      <c r="A28" s="9" t="str">
        <f>'WP Total EUR'!A28</f>
        <v>Council os State Support to NGO</v>
      </c>
      <c r="B28" s="9">
        <f t="shared" ref="B28:B30" si="34">E28+G28+I28+K28+M28+O28+Q28+S28+U28+W28</f>
        <v>0</v>
      </c>
      <c r="C28" s="123">
        <f t="shared" si="0"/>
        <v>0</v>
      </c>
    </row>
    <row r="29" spans="1:34">
      <c r="A29" s="9" t="str">
        <f>'WP Total EUR'!A29</f>
        <v>PTF</v>
      </c>
      <c r="B29" s="9">
        <f t="shared" si="34"/>
        <v>0</v>
      </c>
      <c r="C29" s="123">
        <f t="shared" si="0"/>
        <v>0</v>
      </c>
    </row>
    <row r="30" spans="1:34">
      <c r="A30" s="9" t="str">
        <f>'WP Total EUR'!A30</f>
        <v>PTF outstanding</v>
      </c>
      <c r="B30" s="9">
        <f t="shared" si="34"/>
        <v>0</v>
      </c>
      <c r="C30" s="123">
        <f t="shared" si="0"/>
        <v>0</v>
      </c>
    </row>
    <row r="31" spans="1:34">
      <c r="A31" s="9" t="str">
        <f>'WP Total EUR'!A31</f>
        <v>Konstanz University</v>
      </c>
      <c r="B31" s="9">
        <f t="shared" si="15"/>
        <v>0</v>
      </c>
      <c r="C31" s="123">
        <f t="shared" si="0"/>
        <v>4547.78</v>
      </c>
      <c r="V31" s="9">
        <f>3460.02+1087.76</f>
        <v>4547.78</v>
      </c>
    </row>
    <row r="32" spans="1:34">
      <c r="A32" s="9" t="str">
        <f>'WP Total EUR'!A32</f>
        <v>Accumulated expenses</v>
      </c>
      <c r="B32" s="9">
        <f t="shared" si="15"/>
        <v>0</v>
      </c>
      <c r="C32" s="123">
        <f t="shared" si="0"/>
        <v>-9641.7800000000007</v>
      </c>
      <c r="R32" s="9">
        <f>-R48</f>
        <v>0</v>
      </c>
      <c r="T32" s="9">
        <f>-T48</f>
        <v>-4800</v>
      </c>
      <c r="V32" s="9">
        <f>-V48</f>
        <v>-4841.78</v>
      </c>
      <c r="W32" s="9">
        <f t="shared" ref="W32:AH32" si="35">-W48</f>
        <v>0</v>
      </c>
      <c r="X32" s="9">
        <f t="shared" si="35"/>
        <v>0</v>
      </c>
      <c r="Y32" s="9">
        <f t="shared" si="35"/>
        <v>0</v>
      </c>
      <c r="Z32" s="9">
        <f t="shared" si="35"/>
        <v>0</v>
      </c>
      <c r="AA32" s="9">
        <f t="shared" si="35"/>
        <v>0</v>
      </c>
      <c r="AB32" s="9">
        <f t="shared" si="35"/>
        <v>0</v>
      </c>
      <c r="AC32" s="9">
        <f t="shared" si="35"/>
        <v>0</v>
      </c>
      <c r="AD32" s="9">
        <f t="shared" si="35"/>
        <v>0</v>
      </c>
      <c r="AE32" s="9">
        <f t="shared" si="35"/>
        <v>0</v>
      </c>
      <c r="AF32" s="9">
        <f t="shared" si="35"/>
        <v>0</v>
      </c>
      <c r="AG32" s="9">
        <f t="shared" si="35"/>
        <v>0</v>
      </c>
      <c r="AH32" s="9">
        <f t="shared" si="35"/>
        <v>0</v>
      </c>
    </row>
    <row r="33" spans="1:34">
      <c r="A33" s="9">
        <f>'WP Total EUR'!A33</f>
        <v>0</v>
      </c>
      <c r="B33" s="9">
        <f t="shared" si="15"/>
        <v>0</v>
      </c>
      <c r="C33" s="123">
        <f t="shared" si="0"/>
        <v>0</v>
      </c>
    </row>
    <row r="34" spans="1:34">
      <c r="A34" s="9" t="str">
        <f>'WP Total EUR'!A34</f>
        <v>Total liability and funds</v>
      </c>
      <c r="B34" s="9">
        <f t="shared" si="15"/>
        <v>0</v>
      </c>
      <c r="C34" s="123">
        <f t="shared" si="0"/>
        <v>1916</v>
      </c>
      <c r="E34" s="9">
        <f>SUM(E19:E33)</f>
        <v>0</v>
      </c>
      <c r="F34" s="9">
        <f>SUM(F19:F33)</f>
        <v>0</v>
      </c>
      <c r="G34" s="9">
        <f>SUM(G19:G33)</f>
        <v>0</v>
      </c>
      <c r="H34" s="9">
        <f>SUM(H19:H33)</f>
        <v>0</v>
      </c>
      <c r="I34" s="9">
        <f t="shared" ref="I34:V34" si="36">SUM(I19:I33)</f>
        <v>0</v>
      </c>
      <c r="J34" s="9">
        <f>SUM(J19:J33)</f>
        <v>0</v>
      </c>
      <c r="K34" s="9">
        <f t="shared" si="36"/>
        <v>0</v>
      </c>
      <c r="L34" s="9">
        <f t="shared" si="36"/>
        <v>0</v>
      </c>
      <c r="M34" s="9">
        <f t="shared" si="36"/>
        <v>0</v>
      </c>
      <c r="N34" s="9">
        <f t="shared" si="36"/>
        <v>0</v>
      </c>
      <c r="O34" s="9">
        <f t="shared" si="36"/>
        <v>0</v>
      </c>
      <c r="P34" s="9">
        <f t="shared" si="36"/>
        <v>0</v>
      </c>
      <c r="Q34" s="9">
        <f t="shared" si="36"/>
        <v>0</v>
      </c>
      <c r="R34" s="9">
        <f t="shared" si="36"/>
        <v>2210</v>
      </c>
      <c r="S34" s="9">
        <f t="shared" si="36"/>
        <v>0</v>
      </c>
      <c r="T34" s="9">
        <f t="shared" si="36"/>
        <v>0</v>
      </c>
      <c r="U34" s="9">
        <f t="shared" si="36"/>
        <v>0</v>
      </c>
      <c r="V34" s="9">
        <f t="shared" si="36"/>
        <v>-294</v>
      </c>
      <c r="W34" s="9">
        <f t="shared" ref="W34:AH34" si="37">SUM(W19:W33)</f>
        <v>0</v>
      </c>
      <c r="X34" s="9">
        <f t="shared" si="37"/>
        <v>0</v>
      </c>
      <c r="Y34" s="9">
        <f t="shared" si="37"/>
        <v>0</v>
      </c>
      <c r="Z34" s="9">
        <f t="shared" si="37"/>
        <v>0</v>
      </c>
      <c r="AA34" s="9">
        <f t="shared" si="37"/>
        <v>0</v>
      </c>
      <c r="AB34" s="9">
        <f t="shared" si="37"/>
        <v>0</v>
      </c>
      <c r="AC34" s="9">
        <f t="shared" si="37"/>
        <v>0</v>
      </c>
      <c r="AD34" s="9">
        <f t="shared" si="37"/>
        <v>0</v>
      </c>
      <c r="AE34" s="9">
        <f t="shared" si="37"/>
        <v>0</v>
      </c>
      <c r="AF34" s="9">
        <f t="shared" si="37"/>
        <v>0</v>
      </c>
      <c r="AG34" s="9">
        <f t="shared" si="37"/>
        <v>0</v>
      </c>
      <c r="AH34" s="9">
        <f t="shared" si="37"/>
        <v>0</v>
      </c>
    </row>
    <row r="35" spans="1:34">
      <c r="A35" s="9">
        <f>'WP Total EUR'!A35</f>
        <v>0</v>
      </c>
      <c r="B35" s="9">
        <f t="shared" si="15"/>
        <v>0</v>
      </c>
      <c r="C35" s="123">
        <f t="shared" si="0"/>
        <v>3003.76</v>
      </c>
      <c r="E35" s="9">
        <f t="shared" ref="E35:V35" si="38">E34-E16</f>
        <v>0</v>
      </c>
      <c r="F35" s="9">
        <f t="shared" si="38"/>
        <v>0</v>
      </c>
      <c r="G35" s="9">
        <f t="shared" si="38"/>
        <v>0</v>
      </c>
      <c r="H35" s="9">
        <f t="shared" si="38"/>
        <v>0</v>
      </c>
      <c r="I35" s="9">
        <f t="shared" si="38"/>
        <v>0</v>
      </c>
      <c r="J35" s="9">
        <f t="shared" si="38"/>
        <v>0</v>
      </c>
      <c r="K35" s="9">
        <f t="shared" si="38"/>
        <v>0</v>
      </c>
      <c r="L35" s="9">
        <f t="shared" si="38"/>
        <v>0</v>
      </c>
      <c r="M35" s="9">
        <f t="shared" si="38"/>
        <v>0</v>
      </c>
      <c r="N35" s="9">
        <f t="shared" si="38"/>
        <v>0</v>
      </c>
      <c r="O35" s="9">
        <f t="shared" si="38"/>
        <v>0</v>
      </c>
      <c r="P35" s="9">
        <f t="shared" si="38"/>
        <v>0</v>
      </c>
      <c r="Q35" s="9">
        <f t="shared" si="38"/>
        <v>0</v>
      </c>
      <c r="R35" s="9">
        <f t="shared" si="38"/>
        <v>2210</v>
      </c>
      <c r="S35" s="9">
        <f t="shared" si="38"/>
        <v>0</v>
      </c>
      <c r="T35" s="9">
        <f t="shared" si="38"/>
        <v>0</v>
      </c>
      <c r="U35" s="9">
        <f t="shared" si="38"/>
        <v>0</v>
      </c>
      <c r="V35" s="9">
        <f t="shared" si="38"/>
        <v>793.76</v>
      </c>
      <c r="W35" s="9">
        <f t="shared" ref="W35:AH35" si="39">W34-W16</f>
        <v>0</v>
      </c>
      <c r="X35" s="9">
        <f t="shared" si="39"/>
        <v>0</v>
      </c>
      <c r="Y35" s="9">
        <f t="shared" si="39"/>
        <v>0</v>
      </c>
      <c r="Z35" s="9">
        <f t="shared" si="39"/>
        <v>0</v>
      </c>
      <c r="AA35" s="9">
        <f t="shared" si="39"/>
        <v>0</v>
      </c>
      <c r="AB35" s="9">
        <f t="shared" si="39"/>
        <v>0</v>
      </c>
      <c r="AC35" s="9">
        <f t="shared" si="39"/>
        <v>0</v>
      </c>
      <c r="AD35" s="9">
        <f t="shared" si="39"/>
        <v>0</v>
      </c>
      <c r="AE35" s="9">
        <f t="shared" si="39"/>
        <v>0</v>
      </c>
      <c r="AF35" s="9">
        <f t="shared" si="39"/>
        <v>0</v>
      </c>
      <c r="AG35" s="9">
        <f t="shared" si="39"/>
        <v>0</v>
      </c>
      <c r="AH35" s="9">
        <f t="shared" si="39"/>
        <v>0</v>
      </c>
    </row>
    <row r="36" spans="1:34">
      <c r="A36" s="9" t="str">
        <f>'WP Total EUR'!A36</f>
        <v>Grant expenditure</v>
      </c>
      <c r="B36" s="9">
        <f t="shared" si="15"/>
        <v>0</v>
      </c>
      <c r="C36" s="123">
        <f t="shared" si="0"/>
        <v>0</v>
      </c>
    </row>
    <row r="37" spans="1:34">
      <c r="A37" s="9" t="str">
        <f>'WP Total EUR'!A37</f>
        <v xml:space="preserve">Human resourses (Staff costs/Personnel expenses) </v>
      </c>
      <c r="B37" s="9">
        <f t="shared" si="15"/>
        <v>11030</v>
      </c>
      <c r="C37" s="123">
        <f t="shared" si="0"/>
        <v>6392.37</v>
      </c>
      <c r="S37" s="9">
        <v>2550</v>
      </c>
      <c r="T37" s="9">
        <v>2464.96</v>
      </c>
      <c r="U37" s="9">
        <f>7645+835</f>
        <v>8480</v>
      </c>
      <c r="V37" s="9">
        <f>3318.83+608.58</f>
        <v>3927.41</v>
      </c>
    </row>
    <row r="38" spans="1:34">
      <c r="A38" s="9" t="str">
        <f>'WP Total EUR'!A38</f>
        <v>Stationary/Postal</v>
      </c>
      <c r="B38" s="9">
        <f t="shared" si="15"/>
        <v>0</v>
      </c>
      <c r="C38" s="123">
        <f t="shared" si="0"/>
        <v>0</v>
      </c>
    </row>
    <row r="39" spans="1:34">
      <c r="A39" s="9" t="str">
        <f>'WP Total EUR'!A39</f>
        <v>Media coverage/Advetisiment</v>
      </c>
      <c r="B39" s="9">
        <f t="shared" si="15"/>
        <v>1740</v>
      </c>
      <c r="C39" s="123">
        <f t="shared" si="0"/>
        <v>1724.04</v>
      </c>
      <c r="S39" s="9">
        <v>1740</v>
      </c>
      <c r="T39" s="9">
        <v>1724.04</v>
      </c>
    </row>
    <row r="40" spans="1:34">
      <c r="A40" s="9" t="str">
        <f>'WP Total EUR'!A40</f>
        <v>Training/Books</v>
      </c>
      <c r="B40" s="9">
        <f t="shared" si="15"/>
        <v>0</v>
      </c>
      <c r="C40" s="123">
        <f t="shared" si="0"/>
        <v>0</v>
      </c>
    </row>
    <row r="41" spans="1:34">
      <c r="A41" s="9" t="str">
        <f>'WP Total EUR'!A41</f>
        <v>Rent/Travel expenses</v>
      </c>
      <c r="B41" s="9">
        <f t="shared" si="15"/>
        <v>300</v>
      </c>
      <c r="C41" s="123">
        <f t="shared" si="0"/>
        <v>386.84</v>
      </c>
      <c r="S41" s="9">
        <v>300</v>
      </c>
      <c r="T41" s="9">
        <v>386.84</v>
      </c>
    </row>
    <row r="42" spans="1:34">
      <c r="A42" s="9" t="str">
        <f>'WP Total EUR'!A42</f>
        <v>Local office/Project cost</v>
      </c>
      <c r="B42" s="9">
        <f t="shared" si="15"/>
        <v>0</v>
      </c>
      <c r="C42" s="123">
        <f t="shared" si="0"/>
        <v>0</v>
      </c>
    </row>
    <row r="43" spans="1:34">
      <c r="A43" s="9" t="str">
        <f>'WP Total EUR'!A43</f>
        <v>Other cost/Services</v>
      </c>
      <c r="B43" s="9">
        <f t="shared" si="15"/>
        <v>0</v>
      </c>
      <c r="C43" s="123">
        <f t="shared" si="0"/>
        <v>0</v>
      </c>
    </row>
    <row r="44" spans="1:34">
      <c r="A44" s="9" t="str">
        <f>'WP Total EUR'!A44</f>
        <v xml:space="preserve">Indirect cost (Other) </v>
      </c>
      <c r="B44" s="9">
        <f t="shared" si="15"/>
        <v>0</v>
      </c>
      <c r="C44" s="123">
        <f t="shared" si="0"/>
        <v>0</v>
      </c>
    </row>
    <row r="45" spans="1:34">
      <c r="A45" s="9" t="str">
        <f>'WP Total EUR'!A45</f>
        <v xml:space="preserve">Indirect cost (Baku) </v>
      </c>
      <c r="B45" s="9">
        <f t="shared" si="15"/>
        <v>1906</v>
      </c>
      <c r="C45" s="123">
        <f t="shared" si="0"/>
        <v>1138.53</v>
      </c>
      <c r="S45" s="9">
        <v>210</v>
      </c>
      <c r="T45" s="9">
        <v>224.16</v>
      </c>
      <c r="U45" s="9">
        <v>1696</v>
      </c>
      <c r="V45" s="9">
        <v>914.37</v>
      </c>
    </row>
    <row r="46" spans="1:34">
      <c r="A46" s="9" t="str">
        <f>'WP Total EUR'!A46</f>
        <v>Opinion survey and Audit</v>
      </c>
      <c r="B46" s="9">
        <f t="shared" si="15"/>
        <v>0</v>
      </c>
      <c r="C46" s="123">
        <f t="shared" si="0"/>
        <v>0</v>
      </c>
    </row>
    <row r="47" spans="1:34">
      <c r="A47" s="9">
        <f>'WP Total EUR'!A47</f>
        <v>0</v>
      </c>
      <c r="B47" s="9">
        <f t="shared" si="15"/>
        <v>0</v>
      </c>
      <c r="C47" s="123">
        <f t="shared" si="0"/>
        <v>0</v>
      </c>
    </row>
    <row r="48" spans="1:34">
      <c r="A48" s="9" t="str">
        <f>'WP Total EUR'!A48</f>
        <v>Net expenses</v>
      </c>
      <c r="B48" s="9">
        <f t="shared" si="15"/>
        <v>14976</v>
      </c>
      <c r="C48" s="123">
        <f t="shared" si="0"/>
        <v>9641.7800000000007</v>
      </c>
      <c r="E48" s="9">
        <f t="shared" ref="E48:F48" si="40">SUM(E37:E46)</f>
        <v>0</v>
      </c>
      <c r="F48" s="9">
        <f t="shared" si="40"/>
        <v>0</v>
      </c>
      <c r="G48" s="9">
        <f>SUM(G37:G46)</f>
        <v>0</v>
      </c>
      <c r="H48" s="9">
        <f t="shared" ref="H48:V48" si="41">SUM(H37:H46)</f>
        <v>0</v>
      </c>
      <c r="I48" s="9">
        <f t="shared" si="41"/>
        <v>0</v>
      </c>
      <c r="J48" s="9">
        <f t="shared" si="41"/>
        <v>0</v>
      </c>
      <c r="K48" s="9">
        <f t="shared" si="41"/>
        <v>0</v>
      </c>
      <c r="L48" s="9">
        <f t="shared" si="41"/>
        <v>0</v>
      </c>
      <c r="M48" s="9">
        <f t="shared" si="41"/>
        <v>0</v>
      </c>
      <c r="N48" s="9">
        <f t="shared" si="41"/>
        <v>0</v>
      </c>
      <c r="O48" s="9">
        <f t="shared" si="41"/>
        <v>0</v>
      </c>
      <c r="P48" s="9">
        <f t="shared" si="41"/>
        <v>0</v>
      </c>
      <c r="Q48" s="9">
        <f t="shared" si="41"/>
        <v>0</v>
      </c>
      <c r="R48" s="9">
        <f t="shared" si="41"/>
        <v>0</v>
      </c>
      <c r="S48" s="9">
        <f t="shared" si="41"/>
        <v>4800</v>
      </c>
      <c r="T48" s="9">
        <f t="shared" si="41"/>
        <v>4800</v>
      </c>
      <c r="U48" s="9">
        <f t="shared" si="41"/>
        <v>10176</v>
      </c>
      <c r="V48" s="9">
        <f t="shared" si="41"/>
        <v>4841.78</v>
      </c>
      <c r="W48" s="9">
        <f t="shared" ref="W48:AH48" si="42">SUM(W37:W46)</f>
        <v>0</v>
      </c>
      <c r="X48" s="9">
        <f t="shared" si="42"/>
        <v>0</v>
      </c>
      <c r="Y48" s="9">
        <f t="shared" si="42"/>
        <v>0</v>
      </c>
      <c r="Z48" s="9">
        <f t="shared" si="42"/>
        <v>0</v>
      </c>
      <c r="AA48" s="9">
        <f t="shared" si="42"/>
        <v>0</v>
      </c>
      <c r="AB48" s="9">
        <f t="shared" si="42"/>
        <v>0</v>
      </c>
      <c r="AC48" s="9">
        <f t="shared" si="42"/>
        <v>0</v>
      </c>
      <c r="AD48" s="9">
        <f t="shared" si="42"/>
        <v>0</v>
      </c>
      <c r="AE48" s="9">
        <f t="shared" si="42"/>
        <v>0</v>
      </c>
      <c r="AF48" s="9">
        <f t="shared" si="42"/>
        <v>0</v>
      </c>
      <c r="AG48" s="9">
        <f t="shared" si="42"/>
        <v>0</v>
      </c>
      <c r="AH48" s="9">
        <f t="shared" si="42"/>
        <v>0</v>
      </c>
    </row>
    <row r="49" spans="1:34">
      <c r="A49" s="9">
        <f>'WP Total EUR'!A49</f>
        <v>0</v>
      </c>
      <c r="B49" s="9">
        <f t="shared" si="15"/>
        <v>14976</v>
      </c>
      <c r="C49" s="123">
        <f t="shared" si="0"/>
        <v>0</v>
      </c>
      <c r="E49" s="9">
        <f t="shared" ref="E49:G49" si="43">E32+E48</f>
        <v>0</v>
      </c>
      <c r="F49" s="9">
        <f t="shared" si="43"/>
        <v>0</v>
      </c>
      <c r="G49" s="9">
        <f t="shared" si="43"/>
        <v>0</v>
      </c>
      <c r="H49" s="9">
        <f t="shared" ref="H49" si="44">H32+H48</f>
        <v>0</v>
      </c>
      <c r="I49" s="9">
        <f t="shared" ref="I49" si="45">I32+I48</f>
        <v>0</v>
      </c>
      <c r="J49" s="9">
        <f t="shared" ref="J49" si="46">J32+J48</f>
        <v>0</v>
      </c>
      <c r="K49" s="9">
        <f t="shared" ref="K49" si="47">K32+K48</f>
        <v>0</v>
      </c>
      <c r="L49" s="9">
        <f t="shared" ref="L49" si="48">L32+L48</f>
        <v>0</v>
      </c>
      <c r="M49" s="9">
        <f t="shared" ref="M49" si="49">M32+M48</f>
        <v>0</v>
      </c>
      <c r="N49" s="9">
        <f t="shared" ref="N49" si="50">N32+N48</f>
        <v>0</v>
      </c>
      <c r="O49" s="9">
        <f t="shared" ref="O49" si="51">O32+O48</f>
        <v>0</v>
      </c>
      <c r="P49" s="9">
        <f t="shared" ref="P49" si="52">P32+P48</f>
        <v>0</v>
      </c>
      <c r="Q49" s="9">
        <f t="shared" ref="Q49" si="53">Q32+Q48</f>
        <v>0</v>
      </c>
      <c r="R49" s="9">
        <f t="shared" ref="R49" si="54">R32+R48</f>
        <v>0</v>
      </c>
      <c r="S49" s="9">
        <f t="shared" ref="S49" si="55">S32+S48</f>
        <v>4800</v>
      </c>
      <c r="T49" s="9">
        <f t="shared" ref="T49" si="56">T32+T48</f>
        <v>0</v>
      </c>
      <c r="U49" s="9">
        <f t="shared" ref="U49" si="57">U32+U48</f>
        <v>10176</v>
      </c>
      <c r="V49" s="9">
        <f t="shared" ref="V49" si="58">V32+V48</f>
        <v>0</v>
      </c>
      <c r="W49" s="9">
        <f t="shared" ref="W49" si="59">W32+W48</f>
        <v>0</v>
      </c>
      <c r="X49" s="9">
        <f t="shared" ref="X49" si="60">X32+X48</f>
        <v>0</v>
      </c>
      <c r="Y49" s="9">
        <f t="shared" ref="Y49" si="61">Y32+Y48</f>
        <v>0</v>
      </c>
      <c r="Z49" s="9">
        <f t="shared" ref="Z49" si="62">Z32+Z48</f>
        <v>0</v>
      </c>
      <c r="AA49" s="9">
        <f t="shared" ref="AA49" si="63">AA32+AA48</f>
        <v>0</v>
      </c>
      <c r="AB49" s="9">
        <f t="shared" ref="AB49" si="64">AB32+AB48</f>
        <v>0</v>
      </c>
      <c r="AC49" s="9">
        <f t="shared" ref="AC49" si="65">AC32+AC48</f>
        <v>0</v>
      </c>
      <c r="AD49" s="9">
        <f t="shared" ref="AD49" si="66">AD32+AD48</f>
        <v>0</v>
      </c>
      <c r="AE49" s="9">
        <f t="shared" ref="AE49" si="67">AE32+AE48</f>
        <v>0</v>
      </c>
      <c r="AF49" s="9">
        <f t="shared" ref="AF49" si="68">AF32+AF48</f>
        <v>0</v>
      </c>
      <c r="AG49" s="9">
        <f t="shared" ref="AG49" si="69">AG32+AG48</f>
        <v>0</v>
      </c>
      <c r="AH49" s="9">
        <f t="shared" ref="AH49" si="70">AH32+AH48</f>
        <v>0</v>
      </c>
    </row>
    <row r="50" spans="1:34">
      <c r="A50" s="9" t="str">
        <f>'WP Total EUR'!A50</f>
        <v>Accumulated expenses beginning of period</v>
      </c>
      <c r="B50" s="9">
        <f t="shared" si="15"/>
        <v>0</v>
      </c>
      <c r="C50" s="123">
        <f t="shared" si="0"/>
        <v>0</v>
      </c>
    </row>
    <row r="51" spans="1:34">
      <c r="A51" s="9">
        <f>'WP Total EUR'!A51</f>
        <v>0</v>
      </c>
      <c r="B51" s="9">
        <f t="shared" si="15"/>
        <v>0</v>
      </c>
      <c r="C51" s="123">
        <f t="shared" si="0"/>
        <v>0</v>
      </c>
    </row>
    <row r="52" spans="1:34">
      <c r="A52" s="9" t="str">
        <f>'WP Total EUR'!A52</f>
        <v>Accumulated expenses end of period</v>
      </c>
      <c r="B52" s="9">
        <f t="shared" si="15"/>
        <v>14976</v>
      </c>
      <c r="C52" s="123">
        <f t="shared" si="0"/>
        <v>9641.7800000000007</v>
      </c>
      <c r="E52" s="9">
        <f t="shared" ref="E52:V52" si="71">E48+E50</f>
        <v>0</v>
      </c>
      <c r="F52" s="9">
        <f t="shared" si="71"/>
        <v>0</v>
      </c>
      <c r="G52" s="9">
        <f t="shared" si="71"/>
        <v>0</v>
      </c>
      <c r="H52" s="9">
        <f t="shared" si="71"/>
        <v>0</v>
      </c>
      <c r="I52" s="9">
        <f t="shared" si="71"/>
        <v>0</v>
      </c>
      <c r="J52" s="9">
        <f t="shared" si="71"/>
        <v>0</v>
      </c>
      <c r="K52" s="9">
        <f t="shared" si="71"/>
        <v>0</v>
      </c>
      <c r="L52" s="9">
        <f t="shared" si="71"/>
        <v>0</v>
      </c>
      <c r="M52" s="9">
        <f t="shared" si="71"/>
        <v>0</v>
      </c>
      <c r="N52" s="9">
        <f t="shared" si="71"/>
        <v>0</v>
      </c>
      <c r="O52" s="9">
        <f t="shared" si="71"/>
        <v>0</v>
      </c>
      <c r="P52" s="9">
        <f t="shared" si="71"/>
        <v>0</v>
      </c>
      <c r="Q52" s="9">
        <f t="shared" si="71"/>
        <v>0</v>
      </c>
      <c r="R52" s="9">
        <f t="shared" si="71"/>
        <v>0</v>
      </c>
      <c r="S52" s="9">
        <f t="shared" si="71"/>
        <v>4800</v>
      </c>
      <c r="T52" s="9">
        <f t="shared" si="71"/>
        <v>4800</v>
      </c>
      <c r="U52" s="9">
        <f t="shared" si="71"/>
        <v>10176</v>
      </c>
      <c r="V52" s="9">
        <f t="shared" si="71"/>
        <v>4841.78</v>
      </c>
      <c r="W52" s="9">
        <f t="shared" ref="W52:AH52" si="72">W48+W50</f>
        <v>0</v>
      </c>
      <c r="X52" s="9">
        <f t="shared" si="72"/>
        <v>0</v>
      </c>
      <c r="Y52" s="9">
        <f t="shared" si="72"/>
        <v>0</v>
      </c>
      <c r="Z52" s="9">
        <f t="shared" si="72"/>
        <v>0</v>
      </c>
      <c r="AA52" s="9">
        <f t="shared" si="72"/>
        <v>0</v>
      </c>
      <c r="AB52" s="9">
        <f t="shared" si="72"/>
        <v>0</v>
      </c>
      <c r="AC52" s="9">
        <f t="shared" si="72"/>
        <v>0</v>
      </c>
      <c r="AD52" s="9">
        <f t="shared" si="72"/>
        <v>0</v>
      </c>
      <c r="AE52" s="9">
        <f t="shared" si="72"/>
        <v>0</v>
      </c>
      <c r="AF52" s="9">
        <f t="shared" si="72"/>
        <v>0</v>
      </c>
      <c r="AG52" s="9">
        <f t="shared" si="72"/>
        <v>0</v>
      </c>
      <c r="AH52" s="9">
        <f t="shared" si="72"/>
        <v>0</v>
      </c>
    </row>
    <row r="53" spans="1:34">
      <c r="A53" s="9">
        <f>'WP Total EUR'!A53</f>
        <v>0</v>
      </c>
      <c r="B53" s="9">
        <f t="shared" si="15"/>
        <v>0</v>
      </c>
      <c r="C53" s="123">
        <f t="shared" si="0"/>
        <v>0</v>
      </c>
    </row>
    <row r="54" spans="1:34">
      <c r="A54" s="9" t="str">
        <f>'WP Total EUR'!A54</f>
        <v>Cash Flows</v>
      </c>
      <c r="B54" s="9">
        <f t="shared" si="15"/>
        <v>0</v>
      </c>
      <c r="C54" s="123">
        <f t="shared" si="0"/>
        <v>0</v>
      </c>
    </row>
    <row r="55" spans="1:34">
      <c r="A55" s="9" t="str">
        <f>'WP Total EUR'!A55</f>
        <v>Operating activities</v>
      </c>
      <c r="B55" s="9">
        <f t="shared" si="15"/>
        <v>0</v>
      </c>
      <c r="C55" s="123">
        <f t="shared" si="0"/>
        <v>0</v>
      </c>
    </row>
    <row r="56" spans="1:34">
      <c r="A56" s="9" t="str">
        <f>'WP Total EUR'!A56</f>
        <v>Net expenses</v>
      </c>
      <c r="B56" s="9">
        <f t="shared" si="15"/>
        <v>0</v>
      </c>
      <c r="C56" s="123">
        <f t="shared" si="0"/>
        <v>-9641.7800000000007</v>
      </c>
      <c r="E56" s="9">
        <f t="shared" ref="E56:U56" si="73">E32</f>
        <v>0</v>
      </c>
      <c r="F56" s="9">
        <f t="shared" si="73"/>
        <v>0</v>
      </c>
      <c r="G56" s="9">
        <f t="shared" si="73"/>
        <v>0</v>
      </c>
      <c r="H56" s="9">
        <f t="shared" si="73"/>
        <v>0</v>
      </c>
      <c r="I56" s="9">
        <f t="shared" si="73"/>
        <v>0</v>
      </c>
      <c r="J56" s="9">
        <f t="shared" si="73"/>
        <v>0</v>
      </c>
      <c r="K56" s="9">
        <f t="shared" si="73"/>
        <v>0</v>
      </c>
      <c r="L56" s="9">
        <f t="shared" si="73"/>
        <v>0</v>
      </c>
      <c r="M56" s="9">
        <f t="shared" si="73"/>
        <v>0</v>
      </c>
      <c r="N56" s="9">
        <f t="shared" si="73"/>
        <v>0</v>
      </c>
      <c r="O56" s="9">
        <f t="shared" si="73"/>
        <v>0</v>
      </c>
      <c r="P56" s="9">
        <f t="shared" si="73"/>
        <v>0</v>
      </c>
      <c r="Q56" s="9">
        <f t="shared" si="73"/>
        <v>0</v>
      </c>
      <c r="R56" s="9">
        <f t="shared" si="73"/>
        <v>0</v>
      </c>
      <c r="S56" s="9">
        <f t="shared" si="73"/>
        <v>0</v>
      </c>
      <c r="T56" s="9">
        <f t="shared" si="73"/>
        <v>-4800</v>
      </c>
      <c r="U56" s="9">
        <f t="shared" si="73"/>
        <v>0</v>
      </c>
      <c r="V56" s="9">
        <f>V32</f>
        <v>-4841.78</v>
      </c>
      <c r="W56" s="9">
        <f t="shared" ref="W56:AH56" si="74">W32</f>
        <v>0</v>
      </c>
      <c r="X56" s="9">
        <f t="shared" si="74"/>
        <v>0</v>
      </c>
      <c r="Y56" s="9">
        <f t="shared" si="74"/>
        <v>0</v>
      </c>
      <c r="Z56" s="9">
        <f t="shared" si="74"/>
        <v>0</v>
      </c>
      <c r="AA56" s="9">
        <f t="shared" si="74"/>
        <v>0</v>
      </c>
      <c r="AB56" s="9">
        <f t="shared" si="74"/>
        <v>0</v>
      </c>
      <c r="AC56" s="9">
        <f t="shared" si="74"/>
        <v>0</v>
      </c>
      <c r="AD56" s="9">
        <f t="shared" si="74"/>
        <v>0</v>
      </c>
      <c r="AE56" s="9">
        <f t="shared" si="74"/>
        <v>0</v>
      </c>
      <c r="AF56" s="9">
        <f t="shared" si="74"/>
        <v>0</v>
      </c>
      <c r="AG56" s="9">
        <f t="shared" si="74"/>
        <v>0</v>
      </c>
      <c r="AH56" s="9">
        <f t="shared" si="74"/>
        <v>0</v>
      </c>
    </row>
    <row r="57" spans="1:34">
      <c r="A57" s="9" t="str">
        <f>'WP Total EUR'!A57</f>
        <v xml:space="preserve">Cash flows used in the operating activities </v>
      </c>
      <c r="B57" s="9">
        <f t="shared" si="15"/>
        <v>0</v>
      </c>
      <c r="C57" s="123">
        <f t="shared" si="0"/>
        <v>0</v>
      </c>
    </row>
    <row r="58" spans="1:34">
      <c r="A58" s="9" t="str">
        <f>'WP Total EUR'!A58</f>
        <v>Financing activities</v>
      </c>
      <c r="B58" s="9">
        <f t="shared" si="15"/>
        <v>0</v>
      </c>
      <c r="C58" s="123">
        <f t="shared" si="0"/>
        <v>0</v>
      </c>
    </row>
    <row r="59" spans="1:34">
      <c r="A59" s="9" t="str">
        <f>'WP Total EUR'!A59</f>
        <v>OSCE office in Baku Grant  outstanding</v>
      </c>
      <c r="B59" s="9">
        <f t="shared" si="15"/>
        <v>0</v>
      </c>
      <c r="C59" s="123">
        <f t="shared" si="0"/>
        <v>0</v>
      </c>
    </row>
    <row r="60" spans="1:34">
      <c r="A60" s="9" t="str">
        <f>'WP Total EUR'!A60</f>
        <v>OSCE office in Baku Grant  return</v>
      </c>
      <c r="B60" s="9">
        <f t="shared" si="15"/>
        <v>0</v>
      </c>
      <c r="C60" s="123">
        <f t="shared" si="0"/>
        <v>0</v>
      </c>
    </row>
    <row r="61" spans="1:34">
      <c r="A61" s="9" t="str">
        <f>'WP Total EUR'!A61</f>
        <v>OSCE office in Baku Grant received</v>
      </c>
      <c r="B61" s="9">
        <f t="shared" si="15"/>
        <v>0</v>
      </c>
      <c r="C61" s="123">
        <f t="shared" si="0"/>
        <v>0</v>
      </c>
    </row>
    <row r="62" spans="1:34">
      <c r="A62" s="9" t="str">
        <f>'WP Total EUR'!A62</f>
        <v>USAID Grant veceived</v>
      </c>
      <c r="B62" s="9">
        <f t="shared" si="15"/>
        <v>0</v>
      </c>
      <c r="C62" s="123">
        <f t="shared" si="0"/>
        <v>0</v>
      </c>
    </row>
    <row r="63" spans="1:34">
      <c r="A63" s="9" t="str">
        <f>'WP Total EUR'!A63</f>
        <v>USAID Grant outstanding</v>
      </c>
      <c r="B63" s="9">
        <f t="shared" si="15"/>
        <v>0</v>
      </c>
      <c r="C63" s="123">
        <f t="shared" si="0"/>
        <v>0</v>
      </c>
    </row>
    <row r="64" spans="1:34">
      <c r="A64" s="9" t="str">
        <f>'WP Total EUR'!A64</f>
        <v>Council of State Support to NGO</v>
      </c>
      <c r="B64" s="9">
        <f t="shared" si="15"/>
        <v>0</v>
      </c>
      <c r="C64" s="123">
        <f t="shared" si="0"/>
        <v>0</v>
      </c>
    </row>
    <row r="65" spans="1:34">
      <c r="A65" s="9" t="str">
        <f>'WP Total EUR'!A65</f>
        <v>TI</v>
      </c>
      <c r="B65" s="9">
        <f t="shared" si="15"/>
        <v>0</v>
      </c>
      <c r="C65" s="123">
        <f t="shared" si="0"/>
        <v>4800</v>
      </c>
      <c r="T65" s="9">
        <v>4800</v>
      </c>
    </row>
    <row r="66" spans="1:34">
      <c r="A66" s="9" t="str">
        <f>'WP Total EUR'!A66</f>
        <v>Konstanz University</v>
      </c>
      <c r="B66" s="9">
        <f t="shared" si="15"/>
        <v>0</v>
      </c>
      <c r="C66" s="123">
        <f t="shared" si="0"/>
        <v>3460.02</v>
      </c>
      <c r="V66" s="9">
        <v>3460.02</v>
      </c>
    </row>
    <row r="67" spans="1:34">
      <c r="A67" s="9" t="str">
        <f>'WP Total EUR'!A67</f>
        <v>Statoil</v>
      </c>
      <c r="B67" s="9">
        <f t="shared" si="15"/>
        <v>0</v>
      </c>
      <c r="C67" s="123">
        <f t="shared" si="0"/>
        <v>0</v>
      </c>
    </row>
    <row r="68" spans="1:34">
      <c r="A68" s="9" t="str">
        <f>'WP Total EUR'!A68</f>
        <v>PTF</v>
      </c>
      <c r="B68" s="9">
        <f t="shared" ref="B68:B72" si="75">E68+G68+I68+K68+M68+O68+Q68+S68+U68+W68</f>
        <v>0</v>
      </c>
      <c r="C68" s="123">
        <f t="shared" si="0"/>
        <v>0</v>
      </c>
    </row>
    <row r="69" spans="1:34">
      <c r="A69" s="9" t="str">
        <f>'WP Total EUR'!A69</f>
        <v>PTF outstanding</v>
      </c>
      <c r="B69" s="9">
        <f t="shared" si="75"/>
        <v>0</v>
      </c>
      <c r="C69" s="123">
        <f t="shared" si="0"/>
        <v>0</v>
      </c>
    </row>
    <row r="70" spans="1:34">
      <c r="A70" s="9">
        <f>'WP Total EUR'!A70</f>
        <v>0</v>
      </c>
      <c r="B70" s="9">
        <f t="shared" si="75"/>
        <v>0</v>
      </c>
      <c r="C70" s="123">
        <f t="shared" si="0"/>
        <v>0</v>
      </c>
    </row>
    <row r="71" spans="1:34">
      <c r="A71" s="9">
        <f>'WP Total EUR'!A71</f>
        <v>0</v>
      </c>
      <c r="B71" s="9">
        <f t="shared" si="75"/>
        <v>0</v>
      </c>
      <c r="C71" s="123">
        <f t="shared" si="0"/>
        <v>0</v>
      </c>
    </row>
    <row r="72" spans="1:34">
      <c r="B72" s="9">
        <f t="shared" si="75"/>
        <v>0</v>
      </c>
      <c r="C72" s="123">
        <f t="shared" si="0"/>
        <v>0</v>
      </c>
    </row>
    <row r="73" spans="1:34">
      <c r="A73" s="9" t="str">
        <f>'WP Total EUR'!A73</f>
        <v xml:space="preserve">Cash flows used in the operating activities </v>
      </c>
      <c r="B73" s="9">
        <f t="shared" si="15"/>
        <v>0</v>
      </c>
      <c r="C73" s="123">
        <f t="shared" si="0"/>
        <v>0</v>
      </c>
    </row>
    <row r="74" spans="1:34">
      <c r="A74" s="9">
        <f>'WP Total EUR'!A74</f>
        <v>0</v>
      </c>
      <c r="B74" s="9">
        <f t="shared" si="15"/>
        <v>0</v>
      </c>
      <c r="C74" s="123">
        <f t="shared" ref="C74:C99" si="76">F74+H74+J74+L74+N74+P74+R74+T74+V74+X74+Z74+AB74+AD74+AF74</f>
        <v>0</v>
      </c>
    </row>
    <row r="75" spans="1:34">
      <c r="A75" s="9" t="str">
        <f>'WP Total EUR'!A75</f>
        <v xml:space="preserve">Investing activities </v>
      </c>
      <c r="B75" s="9">
        <f t="shared" si="15"/>
        <v>0</v>
      </c>
      <c r="C75" s="123">
        <f t="shared" si="76"/>
        <v>0</v>
      </c>
    </row>
    <row r="76" spans="1:34">
      <c r="A76" s="9" t="str">
        <f>'WP Total EUR'!A76</f>
        <v>Purchasing of fixed assets</v>
      </c>
      <c r="B76" s="9">
        <f>E76+G76+I76+K76+M76+O76+Q76+S76+U76+W76</f>
        <v>0</v>
      </c>
      <c r="C76" s="123">
        <f t="shared" si="76"/>
        <v>0</v>
      </c>
    </row>
    <row r="77" spans="1:34">
      <c r="A77" s="9">
        <f>'WP Total EUR'!A77</f>
        <v>0</v>
      </c>
      <c r="B77" s="9">
        <f t="shared" si="15"/>
        <v>0</v>
      </c>
      <c r="C77" s="123">
        <f t="shared" si="76"/>
        <v>0</v>
      </c>
    </row>
    <row r="78" spans="1:34">
      <c r="A78" s="9" t="str">
        <f>'WP Total EUR'!A78</f>
        <v xml:space="preserve">Cash flows used in the investing activities </v>
      </c>
      <c r="B78" s="9">
        <f t="shared" si="15"/>
        <v>0</v>
      </c>
      <c r="C78" s="123">
        <f t="shared" si="76"/>
        <v>0</v>
      </c>
    </row>
    <row r="79" spans="1:34">
      <c r="A79" s="9">
        <f>'WP Total EUR'!A79</f>
        <v>0</v>
      </c>
      <c r="B79" s="9">
        <f>E79+G79+I79+K79+M79+O79+Q79+S79+U79+W79</f>
        <v>0</v>
      </c>
      <c r="C79" s="123">
        <f t="shared" si="76"/>
        <v>0</v>
      </c>
    </row>
    <row r="80" spans="1:34">
      <c r="A80" s="9" t="str">
        <f>'WP Total EUR'!A80</f>
        <v>Net increase in cash</v>
      </c>
      <c r="B80" s="9">
        <f t="shared" si="15"/>
        <v>0</v>
      </c>
      <c r="C80" s="123">
        <f t="shared" si="76"/>
        <v>-1381.76</v>
      </c>
      <c r="E80" s="9">
        <f>SUM(E55:E79)</f>
        <v>0</v>
      </c>
      <c r="F80" s="9">
        <f t="shared" ref="F80:V80" si="77">SUM(F55:F79)</f>
        <v>0</v>
      </c>
      <c r="G80" s="9">
        <f t="shared" si="77"/>
        <v>0</v>
      </c>
      <c r="H80" s="9">
        <f t="shared" si="77"/>
        <v>0</v>
      </c>
      <c r="I80" s="9">
        <f t="shared" si="77"/>
        <v>0</v>
      </c>
      <c r="J80" s="9">
        <f t="shared" si="77"/>
        <v>0</v>
      </c>
      <c r="K80" s="9">
        <f t="shared" si="77"/>
        <v>0</v>
      </c>
      <c r="L80" s="9">
        <f t="shared" si="77"/>
        <v>0</v>
      </c>
      <c r="M80" s="9">
        <f t="shared" si="77"/>
        <v>0</v>
      </c>
      <c r="N80" s="9">
        <f t="shared" si="77"/>
        <v>0</v>
      </c>
      <c r="O80" s="9">
        <f t="shared" si="77"/>
        <v>0</v>
      </c>
      <c r="P80" s="9">
        <f t="shared" si="77"/>
        <v>0</v>
      </c>
      <c r="Q80" s="9">
        <f t="shared" si="77"/>
        <v>0</v>
      </c>
      <c r="R80" s="9">
        <f t="shared" si="77"/>
        <v>0</v>
      </c>
      <c r="S80" s="9">
        <f t="shared" si="77"/>
        <v>0</v>
      </c>
      <c r="T80" s="9">
        <f t="shared" si="77"/>
        <v>0</v>
      </c>
      <c r="U80" s="9">
        <f t="shared" si="77"/>
        <v>0</v>
      </c>
      <c r="V80" s="9">
        <f t="shared" si="77"/>
        <v>-1381.76</v>
      </c>
      <c r="W80" s="9">
        <f t="shared" ref="W80" si="78">SUM(W55:W79)</f>
        <v>0</v>
      </c>
      <c r="X80" s="9">
        <f t="shared" ref="X80" si="79">SUM(X55:X79)</f>
        <v>0</v>
      </c>
      <c r="Y80" s="9">
        <f t="shared" ref="Y80" si="80">SUM(Y55:Y79)</f>
        <v>0</v>
      </c>
      <c r="Z80" s="9">
        <f t="shared" ref="Z80" si="81">SUM(Z55:Z79)</f>
        <v>0</v>
      </c>
      <c r="AA80" s="9">
        <f t="shared" ref="AA80" si="82">SUM(AA55:AA79)</f>
        <v>0</v>
      </c>
      <c r="AB80" s="9">
        <f t="shared" ref="AB80" si="83">SUM(AB55:AB79)</f>
        <v>0</v>
      </c>
      <c r="AD80" s="9">
        <f t="shared" ref="AD80" si="84">SUM(AD55:AD79)</f>
        <v>0</v>
      </c>
      <c r="AE80" s="9">
        <f t="shared" ref="AE80" si="85">SUM(AE55:AE79)</f>
        <v>0</v>
      </c>
      <c r="AF80" s="9">
        <f t="shared" ref="AF80" si="86">SUM(AF55:AF79)</f>
        <v>0</v>
      </c>
      <c r="AG80" s="9">
        <f t="shared" ref="AG80" si="87">SUM(AG55:AG79)</f>
        <v>0</v>
      </c>
      <c r="AH80" s="9">
        <f t="shared" ref="AH80" si="88">SUM(AH55:AH79)</f>
        <v>0</v>
      </c>
    </row>
    <row r="81" spans="1:34">
      <c r="C81" s="123">
        <f t="shared" si="76"/>
        <v>0</v>
      </c>
    </row>
    <row r="82" spans="1:34">
      <c r="A82" s="9" t="str">
        <f>'WP Total EUR'!A82</f>
        <v>Cash at beginning of period</v>
      </c>
      <c r="B82" s="9">
        <f t="shared" si="15"/>
        <v>0</v>
      </c>
      <c r="C82" s="123">
        <f t="shared" si="76"/>
        <v>294</v>
      </c>
      <c r="R82" s="9">
        <v>0</v>
      </c>
      <c r="V82" s="9">
        <v>294</v>
      </c>
    </row>
    <row r="83" spans="1:34">
      <c r="A83" s="9" t="str">
        <f>'WP Total EUR'!A83</f>
        <v>Cash at end of period</v>
      </c>
      <c r="B83" s="9">
        <f t="shared" ref="B83:B94" si="89">E83+G83+I83+K83+M83+O83+Q83+S83+U83+W83</f>
        <v>0</v>
      </c>
      <c r="C83" s="123">
        <f t="shared" si="76"/>
        <v>-1087.76</v>
      </c>
      <c r="E83" s="9">
        <f t="shared" ref="E83:U83" si="90">E82+E80</f>
        <v>0</v>
      </c>
      <c r="F83" s="9">
        <f t="shared" si="90"/>
        <v>0</v>
      </c>
      <c r="G83" s="9">
        <f t="shared" si="90"/>
        <v>0</v>
      </c>
      <c r="H83" s="9">
        <f t="shared" si="90"/>
        <v>0</v>
      </c>
      <c r="I83" s="9">
        <f t="shared" si="90"/>
        <v>0</v>
      </c>
      <c r="J83" s="9">
        <f t="shared" si="90"/>
        <v>0</v>
      </c>
      <c r="K83" s="9">
        <f t="shared" si="90"/>
        <v>0</v>
      </c>
      <c r="L83" s="9">
        <f t="shared" si="90"/>
        <v>0</v>
      </c>
      <c r="M83" s="9">
        <f t="shared" si="90"/>
        <v>0</v>
      </c>
      <c r="N83" s="9">
        <f t="shared" si="90"/>
        <v>0</v>
      </c>
      <c r="O83" s="9">
        <f t="shared" si="90"/>
        <v>0</v>
      </c>
      <c r="P83" s="9">
        <f t="shared" si="90"/>
        <v>0</v>
      </c>
      <c r="Q83" s="9">
        <f t="shared" si="90"/>
        <v>0</v>
      </c>
      <c r="R83" s="9">
        <f t="shared" si="90"/>
        <v>0</v>
      </c>
      <c r="S83" s="9">
        <f t="shared" si="90"/>
        <v>0</v>
      </c>
      <c r="T83" s="9">
        <f t="shared" si="90"/>
        <v>0</v>
      </c>
      <c r="U83" s="9">
        <f t="shared" si="90"/>
        <v>0</v>
      </c>
      <c r="V83" s="9">
        <f>V82+V80</f>
        <v>-1087.76</v>
      </c>
      <c r="W83" s="9">
        <f t="shared" ref="W83" si="91">W82+W80</f>
        <v>0</v>
      </c>
      <c r="X83" s="9">
        <f t="shared" ref="X83" si="92">X82+X80</f>
        <v>0</v>
      </c>
      <c r="Y83" s="9">
        <f t="shared" ref="Y83" si="93">Y82+Y80</f>
        <v>0</v>
      </c>
      <c r="Z83" s="9">
        <f t="shared" ref="Z83" si="94">Z82+Z80</f>
        <v>0</v>
      </c>
      <c r="AA83" s="9">
        <f t="shared" ref="AA83" si="95">AA82+AA80</f>
        <v>0</v>
      </c>
      <c r="AB83" s="9">
        <f t="shared" ref="AB83" si="96">AB82+AB80</f>
        <v>0</v>
      </c>
      <c r="AD83" s="9">
        <f t="shared" ref="AD83" si="97">AD82+AD80</f>
        <v>0</v>
      </c>
      <c r="AE83" s="9">
        <f t="shared" ref="AE83" si="98">AE82+AE80</f>
        <v>0</v>
      </c>
      <c r="AF83" s="9">
        <f t="shared" ref="AF83" si="99">AF82+AF80</f>
        <v>0</v>
      </c>
      <c r="AG83" s="9">
        <f t="shared" ref="AG83" si="100">AG82+AG80</f>
        <v>0</v>
      </c>
      <c r="AH83" s="9">
        <f t="shared" ref="AH83" si="101">AH82+AH80</f>
        <v>0</v>
      </c>
    </row>
    <row r="84" spans="1:34">
      <c r="C84" s="123">
        <f t="shared" si="76"/>
        <v>0</v>
      </c>
    </row>
    <row r="85" spans="1:34">
      <c r="A85" s="9" t="str">
        <f>'WP Total EUR'!A85</f>
        <v>Cash - desk</v>
      </c>
      <c r="B85" s="9">
        <f t="shared" si="89"/>
        <v>0</v>
      </c>
      <c r="C85" s="123">
        <f t="shared" si="76"/>
        <v>0</v>
      </c>
    </row>
    <row r="86" spans="1:34">
      <c r="A86" s="9" t="str">
        <f>'WP Total EUR'!A86</f>
        <v>petty cash</v>
      </c>
      <c r="B86" s="9">
        <f t="shared" si="89"/>
        <v>0</v>
      </c>
      <c r="C86" s="123">
        <f t="shared" si="76"/>
        <v>0</v>
      </c>
    </row>
    <row r="87" spans="1:34">
      <c r="A87" s="9" t="str">
        <f>'WP Total EUR'!A87</f>
        <v>bank accounts</v>
      </c>
      <c r="B87" s="9">
        <f t="shared" si="89"/>
        <v>0</v>
      </c>
      <c r="C87" s="123">
        <f t="shared" si="76"/>
        <v>-1087.76</v>
      </c>
      <c r="E87" s="9">
        <f>E83</f>
        <v>0</v>
      </c>
      <c r="F87" s="9">
        <f t="shared" ref="F87:V87" si="102">F83</f>
        <v>0</v>
      </c>
      <c r="G87" s="9">
        <f t="shared" si="102"/>
        <v>0</v>
      </c>
      <c r="H87" s="9">
        <f t="shared" si="102"/>
        <v>0</v>
      </c>
      <c r="I87" s="9">
        <f t="shared" si="102"/>
        <v>0</v>
      </c>
      <c r="J87" s="9">
        <f t="shared" si="102"/>
        <v>0</v>
      </c>
      <c r="K87" s="9">
        <f t="shared" si="102"/>
        <v>0</v>
      </c>
      <c r="L87" s="9">
        <f t="shared" si="102"/>
        <v>0</v>
      </c>
      <c r="M87" s="9">
        <f t="shared" si="102"/>
        <v>0</v>
      </c>
      <c r="N87" s="9">
        <f t="shared" si="102"/>
        <v>0</v>
      </c>
      <c r="O87" s="9">
        <f t="shared" si="102"/>
        <v>0</v>
      </c>
      <c r="P87" s="9">
        <f t="shared" si="102"/>
        <v>0</v>
      </c>
      <c r="Q87" s="9">
        <f t="shared" si="102"/>
        <v>0</v>
      </c>
      <c r="R87" s="9">
        <f t="shared" si="102"/>
        <v>0</v>
      </c>
      <c r="S87" s="9">
        <f t="shared" si="102"/>
        <v>0</v>
      </c>
      <c r="T87" s="9">
        <f t="shared" si="102"/>
        <v>0</v>
      </c>
      <c r="U87" s="9">
        <f t="shared" si="102"/>
        <v>0</v>
      </c>
      <c r="V87" s="9">
        <f t="shared" si="102"/>
        <v>-1087.76</v>
      </c>
      <c r="W87" s="9">
        <f t="shared" ref="W87:AH87" si="103">W83</f>
        <v>0</v>
      </c>
      <c r="X87" s="9">
        <f t="shared" si="103"/>
        <v>0</v>
      </c>
      <c r="Y87" s="9">
        <f t="shared" si="103"/>
        <v>0</v>
      </c>
      <c r="Z87" s="9">
        <f t="shared" si="103"/>
        <v>0</v>
      </c>
      <c r="AA87" s="9">
        <f t="shared" si="103"/>
        <v>0</v>
      </c>
      <c r="AB87" s="9">
        <f t="shared" si="103"/>
        <v>0</v>
      </c>
      <c r="AC87" s="9">
        <f t="shared" si="103"/>
        <v>0</v>
      </c>
      <c r="AD87" s="9">
        <f t="shared" si="103"/>
        <v>0</v>
      </c>
      <c r="AE87" s="9">
        <f t="shared" si="103"/>
        <v>0</v>
      </c>
      <c r="AF87" s="9">
        <f t="shared" si="103"/>
        <v>0</v>
      </c>
      <c r="AG87" s="9">
        <f t="shared" si="103"/>
        <v>0</v>
      </c>
      <c r="AH87" s="9">
        <f t="shared" si="103"/>
        <v>0</v>
      </c>
    </row>
    <row r="88" spans="1:34">
      <c r="A88" s="9" t="str">
        <f>'WP Total EUR'!A88</f>
        <v>Total cash</v>
      </c>
      <c r="B88" s="9">
        <f t="shared" si="89"/>
        <v>0</v>
      </c>
      <c r="C88" s="123">
        <f t="shared" si="76"/>
        <v>-1087.76</v>
      </c>
      <c r="E88" s="9">
        <f>SUM(E85:E87)</f>
        <v>0</v>
      </c>
      <c r="F88" s="9">
        <f t="shared" ref="F88:V88" si="104">SUM(F85:F87)</f>
        <v>0</v>
      </c>
      <c r="G88" s="9">
        <f t="shared" si="104"/>
        <v>0</v>
      </c>
      <c r="H88" s="9">
        <f t="shared" si="104"/>
        <v>0</v>
      </c>
      <c r="I88" s="9">
        <f t="shared" si="104"/>
        <v>0</v>
      </c>
      <c r="J88" s="9">
        <f t="shared" si="104"/>
        <v>0</v>
      </c>
      <c r="K88" s="9">
        <f t="shared" si="104"/>
        <v>0</v>
      </c>
      <c r="L88" s="9">
        <f t="shared" si="104"/>
        <v>0</v>
      </c>
      <c r="M88" s="9">
        <f t="shared" si="104"/>
        <v>0</v>
      </c>
      <c r="N88" s="9">
        <f t="shared" si="104"/>
        <v>0</v>
      </c>
      <c r="O88" s="9">
        <f t="shared" si="104"/>
        <v>0</v>
      </c>
      <c r="P88" s="9">
        <f t="shared" si="104"/>
        <v>0</v>
      </c>
      <c r="Q88" s="9">
        <f t="shared" si="104"/>
        <v>0</v>
      </c>
      <c r="R88" s="9">
        <f t="shared" si="104"/>
        <v>0</v>
      </c>
      <c r="S88" s="9">
        <f t="shared" si="104"/>
        <v>0</v>
      </c>
      <c r="T88" s="9">
        <f t="shared" si="104"/>
        <v>0</v>
      </c>
      <c r="U88" s="9">
        <f t="shared" si="104"/>
        <v>0</v>
      </c>
      <c r="V88" s="9">
        <f t="shared" si="104"/>
        <v>-1087.76</v>
      </c>
      <c r="W88" s="9">
        <f t="shared" ref="W88" si="105">SUM(W85:W87)</f>
        <v>0</v>
      </c>
      <c r="X88" s="9">
        <f t="shared" ref="X88" si="106">SUM(X85:X87)</f>
        <v>0</v>
      </c>
      <c r="Y88" s="9">
        <f t="shared" ref="Y88" si="107">SUM(Y85:Y87)</f>
        <v>0</v>
      </c>
      <c r="Z88" s="9">
        <f t="shared" ref="Z88" si="108">SUM(Z85:Z87)</f>
        <v>0</v>
      </c>
      <c r="AA88" s="9">
        <f t="shared" ref="AA88" si="109">SUM(AA85:AA87)</f>
        <v>0</v>
      </c>
      <c r="AB88" s="9">
        <f t="shared" ref="AB88" si="110">SUM(AB85:AB87)</f>
        <v>0</v>
      </c>
      <c r="AC88" s="9">
        <f t="shared" ref="AC88" si="111">SUM(AC85:AC87)</f>
        <v>0</v>
      </c>
      <c r="AD88" s="9">
        <f t="shared" ref="AD88" si="112">SUM(AD85:AD87)</f>
        <v>0</v>
      </c>
      <c r="AE88" s="9">
        <f t="shared" ref="AE88" si="113">SUM(AE85:AE87)</f>
        <v>0</v>
      </c>
      <c r="AF88" s="9">
        <f t="shared" ref="AF88" si="114">SUM(AF85:AF87)</f>
        <v>0</v>
      </c>
      <c r="AG88" s="9">
        <f t="shared" ref="AG88" si="115">SUM(AG85:AG87)</f>
        <v>0</v>
      </c>
      <c r="AH88" s="9">
        <f t="shared" ref="AH88" si="116">SUM(AH85:AH87)</f>
        <v>0</v>
      </c>
    </row>
    <row r="89" spans="1:34">
      <c r="A89" s="9" t="str">
        <f>'WP Total EUR'!A89</f>
        <v>KS</v>
      </c>
      <c r="B89" s="9">
        <f t="shared" si="89"/>
        <v>0</v>
      </c>
      <c r="C89" s="123">
        <f t="shared" si="76"/>
        <v>0</v>
      </c>
    </row>
    <row r="90" spans="1:34">
      <c r="A90" s="9">
        <f>'WP Total EUR'!A90</f>
        <v>0</v>
      </c>
      <c r="B90" s="9">
        <f t="shared" si="89"/>
        <v>0</v>
      </c>
      <c r="C90" s="123">
        <f t="shared" si="76"/>
        <v>0</v>
      </c>
    </row>
    <row r="91" spans="1:34">
      <c r="A91" s="9" t="str">
        <f>'WP Total EUR'!A91</f>
        <v>Personnel</v>
      </c>
      <c r="B91" s="9">
        <f t="shared" si="89"/>
        <v>0</v>
      </c>
      <c r="C91" s="123">
        <f t="shared" si="76"/>
        <v>0</v>
      </c>
      <c r="E91" s="9">
        <f t="shared" ref="E91:M91" si="117">E89+E90</f>
        <v>0</v>
      </c>
      <c r="F91" s="9">
        <f t="shared" si="117"/>
        <v>0</v>
      </c>
      <c r="G91" s="9">
        <f t="shared" si="117"/>
        <v>0</v>
      </c>
      <c r="H91" s="9">
        <f t="shared" si="117"/>
        <v>0</v>
      </c>
      <c r="I91" s="9">
        <f t="shared" si="117"/>
        <v>0</v>
      </c>
      <c r="J91" s="9">
        <f t="shared" si="117"/>
        <v>0</v>
      </c>
      <c r="K91" s="9">
        <f t="shared" si="117"/>
        <v>0</v>
      </c>
      <c r="L91" s="9">
        <f t="shared" si="117"/>
        <v>0</v>
      </c>
      <c r="M91" s="9">
        <f t="shared" si="117"/>
        <v>0</v>
      </c>
      <c r="N91" s="9">
        <f>N89+N90</f>
        <v>0</v>
      </c>
      <c r="O91" s="9">
        <f t="shared" ref="O91:T91" si="118">O89+O90</f>
        <v>0</v>
      </c>
      <c r="P91" s="9">
        <f t="shared" si="118"/>
        <v>0</v>
      </c>
      <c r="Q91" s="9">
        <f t="shared" si="118"/>
        <v>0</v>
      </c>
      <c r="R91" s="9">
        <f t="shared" si="118"/>
        <v>0</v>
      </c>
      <c r="S91" s="9">
        <f t="shared" si="118"/>
        <v>0</v>
      </c>
      <c r="T91" s="9">
        <f t="shared" si="118"/>
        <v>0</v>
      </c>
      <c r="V91" s="9">
        <f>V89+V90</f>
        <v>0</v>
      </c>
      <c r="W91" s="9">
        <f t="shared" ref="W91:AH91" si="119">W89+W90</f>
        <v>0</v>
      </c>
      <c r="X91" s="9">
        <f t="shared" si="119"/>
        <v>0</v>
      </c>
      <c r="Y91" s="9">
        <f t="shared" si="119"/>
        <v>0</v>
      </c>
      <c r="Z91" s="9">
        <f t="shared" si="119"/>
        <v>0</v>
      </c>
      <c r="AA91" s="9">
        <f t="shared" si="119"/>
        <v>0</v>
      </c>
      <c r="AB91" s="9">
        <f t="shared" si="119"/>
        <v>0</v>
      </c>
      <c r="AC91" s="9">
        <f t="shared" si="119"/>
        <v>0</v>
      </c>
      <c r="AD91" s="9">
        <f t="shared" si="119"/>
        <v>0</v>
      </c>
      <c r="AE91" s="9">
        <f t="shared" si="119"/>
        <v>0</v>
      </c>
      <c r="AF91" s="9">
        <f t="shared" si="119"/>
        <v>0</v>
      </c>
      <c r="AG91" s="9">
        <f t="shared" si="119"/>
        <v>0</v>
      </c>
      <c r="AH91" s="9">
        <f t="shared" si="119"/>
        <v>0</v>
      </c>
    </row>
    <row r="92" spans="1:34">
      <c r="A92" s="9" t="str">
        <f>'WP Total EUR'!A92</f>
        <v>Travel &amp; Conference</v>
      </c>
      <c r="B92" s="9">
        <f t="shared" si="89"/>
        <v>0</v>
      </c>
      <c r="C92" s="123">
        <f t="shared" si="76"/>
        <v>1087.76</v>
      </c>
      <c r="F92" s="9">
        <f t="shared" ref="F92:T92" si="120">F91-F11</f>
        <v>0</v>
      </c>
      <c r="G92" s="9">
        <f t="shared" si="120"/>
        <v>0</v>
      </c>
      <c r="H92" s="9">
        <f t="shared" si="120"/>
        <v>0</v>
      </c>
      <c r="I92" s="9">
        <f t="shared" si="120"/>
        <v>0</v>
      </c>
      <c r="J92" s="9">
        <f t="shared" si="120"/>
        <v>0</v>
      </c>
      <c r="K92" s="9">
        <f t="shared" si="120"/>
        <v>0</v>
      </c>
      <c r="L92" s="9">
        <f t="shared" si="120"/>
        <v>0</v>
      </c>
      <c r="M92" s="9">
        <f t="shared" si="120"/>
        <v>0</v>
      </c>
      <c r="N92" s="9">
        <f t="shared" si="120"/>
        <v>0</v>
      </c>
      <c r="O92" s="9">
        <f t="shared" si="120"/>
        <v>0</v>
      </c>
      <c r="P92" s="9">
        <f t="shared" si="120"/>
        <v>0</v>
      </c>
      <c r="Q92" s="9">
        <f t="shared" si="120"/>
        <v>0</v>
      </c>
      <c r="R92" s="9">
        <f t="shared" si="120"/>
        <v>0</v>
      </c>
      <c r="S92" s="9">
        <f t="shared" si="120"/>
        <v>0</v>
      </c>
      <c r="T92" s="9">
        <f t="shared" si="120"/>
        <v>0</v>
      </c>
      <c r="V92" s="9">
        <f>V91-V11</f>
        <v>1087.76</v>
      </c>
      <c r="W92" s="9">
        <f t="shared" ref="W92:AH92" si="121">W91-W11</f>
        <v>0</v>
      </c>
      <c r="X92" s="9">
        <f t="shared" si="121"/>
        <v>0</v>
      </c>
      <c r="Y92" s="9">
        <f t="shared" si="121"/>
        <v>0</v>
      </c>
      <c r="Z92" s="9">
        <f t="shared" si="121"/>
        <v>0</v>
      </c>
      <c r="AA92" s="9">
        <f t="shared" si="121"/>
        <v>0</v>
      </c>
      <c r="AB92" s="9">
        <f t="shared" si="121"/>
        <v>0</v>
      </c>
      <c r="AC92" s="9">
        <f t="shared" si="121"/>
        <v>0</v>
      </c>
      <c r="AD92" s="9">
        <f t="shared" si="121"/>
        <v>0</v>
      </c>
      <c r="AE92" s="9">
        <f t="shared" si="121"/>
        <v>0</v>
      </c>
      <c r="AF92" s="9">
        <f t="shared" si="121"/>
        <v>0</v>
      </c>
      <c r="AG92" s="9">
        <f t="shared" si="121"/>
        <v>0</v>
      </c>
      <c r="AH92" s="9">
        <f t="shared" si="121"/>
        <v>0</v>
      </c>
    </row>
    <row r="93" spans="1:34">
      <c r="A93" s="9" t="str">
        <f>'WP Total EUR'!A93</f>
        <v>Stationary &amp; Administration</v>
      </c>
      <c r="B93" s="9">
        <f t="shared" si="89"/>
        <v>0</v>
      </c>
      <c r="C93" s="123">
        <f t="shared" si="76"/>
        <v>0</v>
      </c>
    </row>
    <row r="94" spans="1:34">
      <c r="A94" s="9" t="str">
        <f>'WP Total EUR'!A94</f>
        <v>Other project cost</v>
      </c>
      <c r="B94" s="9">
        <f t="shared" si="89"/>
        <v>0</v>
      </c>
      <c r="C94" s="123">
        <f t="shared" si="76"/>
        <v>0</v>
      </c>
      <c r="V94" s="9">
        <f>V43</f>
        <v>0</v>
      </c>
    </row>
    <row r="95" spans="1:34">
      <c r="A95" s="9">
        <f>'WP Total EUR'!A95</f>
        <v>0</v>
      </c>
      <c r="C95" s="123">
        <f t="shared" si="76"/>
        <v>0</v>
      </c>
    </row>
    <row r="96" spans="1:34">
      <c r="A96" s="9">
        <f>'WP Total EUR'!A96</f>
        <v>0</v>
      </c>
      <c r="C96" s="123">
        <f t="shared" si="76"/>
        <v>0</v>
      </c>
    </row>
    <row r="97" spans="1:3">
      <c r="A97" s="9">
        <f>'WP Total EUR'!A97</f>
        <v>0</v>
      </c>
      <c r="C97" s="123">
        <f t="shared" si="76"/>
        <v>0</v>
      </c>
    </row>
    <row r="98" spans="1:3">
      <c r="A98" s="9">
        <f>'WP Total EUR'!A98</f>
        <v>0</v>
      </c>
      <c r="C98" s="123">
        <f t="shared" si="76"/>
        <v>0</v>
      </c>
    </row>
    <row r="99" spans="1:3">
      <c r="C99" s="123">
        <f t="shared" si="76"/>
        <v>0</v>
      </c>
    </row>
  </sheetData>
  <mergeCells count="75">
    <mergeCell ref="Y7:Z7"/>
    <mergeCell ref="AA7:AB7"/>
    <mergeCell ref="AC7:AD7"/>
    <mergeCell ref="AE7:AF7"/>
    <mergeCell ref="AG7:AH7"/>
    <mergeCell ref="AG5:AH5"/>
    <mergeCell ref="Y6:Z6"/>
    <mergeCell ref="AA6:AB6"/>
    <mergeCell ref="AC6:AD6"/>
    <mergeCell ref="AE6:AF6"/>
    <mergeCell ref="AG6:AH6"/>
    <mergeCell ref="AC5:AD5"/>
    <mergeCell ref="Y5:Z5"/>
    <mergeCell ref="AA5:AB5"/>
    <mergeCell ref="AE5:AF5"/>
    <mergeCell ref="AG3:AH3"/>
    <mergeCell ref="Y4:Z4"/>
    <mergeCell ref="AA4:AB4"/>
    <mergeCell ref="AE4:AF4"/>
    <mergeCell ref="AG4:AH4"/>
    <mergeCell ref="Y3:Z3"/>
    <mergeCell ref="AA3:AB3"/>
    <mergeCell ref="AC3:AD3"/>
    <mergeCell ref="AE3:AF3"/>
    <mergeCell ref="AC4:AD4"/>
    <mergeCell ref="Q5:R5"/>
    <mergeCell ref="S5:T5"/>
    <mergeCell ref="U5:V5"/>
    <mergeCell ref="W5:X5"/>
    <mergeCell ref="E5:F5"/>
    <mergeCell ref="G5:H5"/>
    <mergeCell ref="I5:J5"/>
    <mergeCell ref="K5:L5"/>
    <mergeCell ref="M5:N5"/>
    <mergeCell ref="O7:P7"/>
    <mergeCell ref="Q7:R7"/>
    <mergeCell ref="S7:T7"/>
    <mergeCell ref="U7:V7"/>
    <mergeCell ref="W7:X7"/>
    <mergeCell ref="E7:F7"/>
    <mergeCell ref="G7:H7"/>
    <mergeCell ref="I7:J7"/>
    <mergeCell ref="K7:L7"/>
    <mergeCell ref="M7:N7"/>
    <mergeCell ref="E4:F4"/>
    <mergeCell ref="G4:H4"/>
    <mergeCell ref="I4:J4"/>
    <mergeCell ref="K4:L4"/>
    <mergeCell ref="M4:N4"/>
    <mergeCell ref="E6:F6"/>
    <mergeCell ref="G6:H6"/>
    <mergeCell ref="I6:J6"/>
    <mergeCell ref="K6:L6"/>
    <mergeCell ref="M6:N6"/>
    <mergeCell ref="E3:F3"/>
    <mergeCell ref="G3:H3"/>
    <mergeCell ref="I3:J3"/>
    <mergeCell ref="K3:L3"/>
    <mergeCell ref="M3:N3"/>
    <mergeCell ref="W3:X3"/>
    <mergeCell ref="W4:X4"/>
    <mergeCell ref="U6:V6"/>
    <mergeCell ref="O3:P3"/>
    <mergeCell ref="O4:P4"/>
    <mergeCell ref="O6:P6"/>
    <mergeCell ref="U3:V3"/>
    <mergeCell ref="U4:V4"/>
    <mergeCell ref="Q3:R3"/>
    <mergeCell ref="Q4:R4"/>
    <mergeCell ref="Q6:R6"/>
    <mergeCell ref="S3:T3"/>
    <mergeCell ref="S4:T4"/>
    <mergeCell ref="S6:T6"/>
    <mergeCell ref="W6:X6"/>
    <mergeCell ref="O5:P5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4"/>
  <sheetViews>
    <sheetView workbookViewId="0">
      <pane xSplit="4" ySplit="8" topLeftCell="R45" activePane="bottomRight" state="frozen"/>
      <selection pane="topRight" activeCell="E1" sqref="E1"/>
      <selection pane="bottomLeft" activeCell="A7" sqref="A7"/>
      <selection pane="bottomRight" activeCell="Y60" sqref="Y60"/>
    </sheetView>
  </sheetViews>
  <sheetFormatPr defaultColWidth="9.140625" defaultRowHeight="15"/>
  <cols>
    <col min="1" max="1" width="41.85546875" style="121" customWidth="1"/>
    <col min="2" max="2" width="13.7109375" style="121" bestFit="1" customWidth="1"/>
    <col min="3" max="3" width="12.5703125" style="121" customWidth="1"/>
    <col min="4" max="4" width="1.42578125" style="121" customWidth="1"/>
    <col min="5" max="6" width="10.7109375" style="121" customWidth="1"/>
    <col min="7" max="7" width="9.140625" style="121" customWidth="1"/>
    <col min="8" max="8" width="11.5703125" style="121" bestFit="1" customWidth="1"/>
    <col min="9" max="9" width="12.5703125" style="121" bestFit="1" customWidth="1"/>
    <col min="10" max="10" width="12.7109375" style="121" bestFit="1" customWidth="1"/>
    <col min="11" max="12" width="11.5703125" style="121" bestFit="1" customWidth="1"/>
    <col min="13" max="16" width="12.5703125" style="121" bestFit="1" customWidth="1"/>
    <col min="17" max="18" width="9.7109375" style="121" bestFit="1" customWidth="1"/>
    <col min="19" max="19" width="10" style="121" bestFit="1" customWidth="1"/>
    <col min="20" max="20" width="11.28515625" style="121" bestFit="1" customWidth="1"/>
    <col min="21" max="22" width="9.7109375" style="121" bestFit="1" customWidth="1"/>
    <col min="23" max="23" width="11.5703125" style="121" bestFit="1" customWidth="1"/>
    <col min="24" max="24" width="10.7109375" style="121" bestFit="1" customWidth="1"/>
    <col min="25" max="25" width="9.28515625" style="121" bestFit="1" customWidth="1"/>
    <col min="26" max="26" width="9.5703125" style="121" bestFit="1" customWidth="1"/>
    <col min="27" max="27" width="9.28515625" style="121" bestFit="1" customWidth="1"/>
    <col min="28" max="28" width="11.28515625" style="121" bestFit="1" customWidth="1"/>
    <col min="29" max="33" width="9.28515625" style="121" bestFit="1" customWidth="1"/>
    <col min="34" max="16384" width="9.140625" style="121"/>
  </cols>
  <sheetData>
    <row r="1" spans="1:34">
      <c r="B1" s="121" t="s">
        <v>27</v>
      </c>
      <c r="C1" s="121">
        <v>1.04</v>
      </c>
    </row>
    <row r="3" spans="1:34" ht="15" customHeight="1">
      <c r="E3" s="189" t="str">
        <f>'WP Total EUR'!E3:F3</f>
        <v>Gr 8</v>
      </c>
      <c r="F3" s="189"/>
      <c r="G3" s="189" t="str">
        <f>'WP Total EUR'!G3:H3</f>
        <v>Gr 9</v>
      </c>
      <c r="H3" s="189"/>
      <c r="I3" s="189" t="str">
        <f>'WP Total EUR'!I3:J3</f>
        <v>Gr 2</v>
      </c>
      <c r="J3" s="189"/>
      <c r="K3" s="189" t="str">
        <f>'WP Total EUR'!K3:L3</f>
        <v>Gr 3</v>
      </c>
      <c r="L3" s="189"/>
      <c r="M3" s="189" t="str">
        <f>'WP Total EUR'!M3:N3</f>
        <v>Gr 4</v>
      </c>
      <c r="N3" s="189"/>
      <c r="O3" s="189" t="str">
        <f>'WP Total EUR'!O3:P3</f>
        <v>Gr 0-</v>
      </c>
      <c r="P3" s="189"/>
      <c r="Q3" s="189" t="str">
        <f>'WP Total EUR'!Q3:R3</f>
        <v>Gr 6</v>
      </c>
      <c r="R3" s="189"/>
      <c r="S3" s="189" t="str">
        <f>'WP Total EUR'!S3:T3</f>
        <v>Gr 7</v>
      </c>
      <c r="T3" s="189"/>
      <c r="U3" s="189" t="str">
        <f>'WP Total EUR'!U3:V3</f>
        <v>Gr 5</v>
      </c>
      <c r="V3" s="189"/>
      <c r="W3" s="189" t="str">
        <f>'WP Total EUR'!W3:X3</f>
        <v># 1</v>
      </c>
      <c r="X3" s="189"/>
      <c r="Y3" s="189" t="str">
        <f>'WP Total EUR'!Y3:Z3</f>
        <v>Gr 0-7</v>
      </c>
      <c r="Z3" s="189"/>
      <c r="AA3" s="189" t="str">
        <f>'WP Total EUR'!AA3:AB3</f>
        <v>Gr 0-8</v>
      </c>
      <c r="AB3" s="189"/>
      <c r="AC3" s="189" t="str">
        <f>'WP Total EUR'!AC3:AD3</f>
        <v>Gr 10-1</v>
      </c>
      <c r="AD3" s="189"/>
      <c r="AE3" s="189" t="str">
        <f>'WP Total EUR'!AE3:AF3</f>
        <v>Gr 10-2</v>
      </c>
      <c r="AF3" s="189"/>
      <c r="AG3" s="189">
        <f>'WP Total EUR'!AG3:AH3</f>
        <v>0</v>
      </c>
      <c r="AH3" s="189"/>
    </row>
    <row r="4" spans="1:34" ht="14.45" customHeight="1">
      <c r="E4" s="189" t="str">
        <f>'WP Total EUR'!E4:F4</f>
        <v>USAID</v>
      </c>
      <c r="F4" s="189"/>
      <c r="G4" s="189" t="str">
        <f>'WP Total EUR'!G4:H4</f>
        <v>USAID</v>
      </c>
      <c r="H4" s="189"/>
      <c r="I4" s="189" t="str">
        <f>'WP Total EUR'!I4:J4</f>
        <v>OSCE</v>
      </c>
      <c r="J4" s="189"/>
      <c r="K4" s="189" t="str">
        <f>'WP Total EUR'!K4:L4</f>
        <v>OSCE</v>
      </c>
      <c r="L4" s="189"/>
      <c r="M4" s="189" t="str">
        <f>'WP Total EUR'!M4:N4</f>
        <v>OSCE</v>
      </c>
      <c r="N4" s="189"/>
      <c r="O4" s="189" t="str">
        <f>'WP Total EUR'!O4:P4</f>
        <v>Statoil</v>
      </c>
      <c r="P4" s="189"/>
      <c r="Q4" s="189" t="str">
        <f>'WP Total EUR'!Q4:R4</f>
        <v>TI Sekretariat</v>
      </c>
      <c r="R4" s="189"/>
      <c r="S4" s="189" t="str">
        <f>'WP Total EUR'!S4:T4</f>
        <v>TI Sekretariat</v>
      </c>
      <c r="T4" s="189"/>
      <c r="U4" s="189" t="str">
        <f>'WP Total EUR'!U4:V4</f>
        <v>University of Konstanz</v>
      </c>
      <c r="V4" s="189"/>
      <c r="W4" s="189" t="str">
        <f>'WP Total EUR'!W4:X4</f>
        <v>Council of State Support to NGO</v>
      </c>
      <c r="X4" s="189"/>
      <c r="Y4" s="189" t="str">
        <f>'WP Total EUR'!Y4:Z4</f>
        <v xml:space="preserve">PTF </v>
      </c>
      <c r="Z4" s="189"/>
      <c r="AA4" s="189" t="str">
        <f>'WP Total EUR'!AA4:AB4</f>
        <v>OSCE</v>
      </c>
      <c r="AB4" s="189"/>
      <c r="AC4" s="189" t="str">
        <f>'WP Total EUR'!AC4:AD4</f>
        <v>TI Sekretariat</v>
      </c>
      <c r="AD4" s="189"/>
      <c r="AE4" s="189" t="str">
        <f>'WP Total EUR'!AE4:AF4</f>
        <v>TI Sekretariat</v>
      </c>
      <c r="AF4" s="189"/>
      <c r="AG4" s="189">
        <f>'WP Total EUR'!AG4:AH4</f>
        <v>0</v>
      </c>
      <c r="AH4" s="189"/>
    </row>
    <row r="5" spans="1:34" s="125" customFormat="1" ht="27" customHeight="1">
      <c r="E5" s="190" t="str">
        <f>'WP Total EUR'!E5:F5</f>
        <v xml:space="preserve"> Advocacy and Legal Advice Centre      </v>
      </c>
      <c r="F5" s="190"/>
      <c r="G5" s="190" t="str">
        <f>'WP Total EUR'!G5:H5</f>
        <v xml:space="preserve"> Advocacy and Legal Advice Centre      </v>
      </c>
      <c r="H5" s="190"/>
      <c r="I5" s="190" t="str">
        <f>'WP Total EUR'!I5:J5</f>
        <v>Legal Resourse Centre in Ganja</v>
      </c>
      <c r="J5" s="190"/>
      <c r="K5" s="190" t="str">
        <f>'WP Total EUR'!K5:L5</f>
        <v>Legal Resourse Centre in Lenkoran</v>
      </c>
      <c r="L5" s="190"/>
      <c r="M5" s="190" t="str">
        <f>'WP Total EUR'!M5:N5</f>
        <v>Legal Resourse Centre in Sheki</v>
      </c>
      <c r="N5" s="190"/>
      <c r="O5" s="190" t="str">
        <f>'WP Total EUR'!O5:P5</f>
        <v>Anti-corruption information brochure</v>
      </c>
      <c r="P5" s="190"/>
      <c r="Q5" s="190" t="str">
        <f>'WP Total EUR'!Q5:R5</f>
        <v>Network Reserve Fund</v>
      </c>
      <c r="R5" s="190"/>
      <c r="S5" s="190" t="str">
        <f>'WP Total EUR'!S5:T5</f>
        <v>Freedom of Information</v>
      </c>
      <c r="T5" s="190"/>
      <c r="U5" s="190" t="str">
        <f>'WP Total EUR'!U5:V5</f>
        <v>ALAC Project</v>
      </c>
      <c r="V5" s="190"/>
      <c r="W5" s="190" t="str">
        <f>'WP Total EUR'!W5:X5</f>
        <v>Protection of Public Interest</v>
      </c>
      <c r="X5" s="190"/>
      <c r="Y5" s="190" t="str">
        <f>'WP Total EUR'!Y5:Z5</f>
        <v>Media Improvement Strugge Againist Corruption</v>
      </c>
      <c r="Z5" s="190"/>
      <c r="AA5" s="190" t="str">
        <f>'WP Total EUR'!AA5:AB5</f>
        <v>e-governabce in Az</v>
      </c>
      <c r="AB5" s="190"/>
      <c r="AC5" s="190">
        <f>'WP Total EUR'!AC5:AD5</f>
        <v>0</v>
      </c>
      <c r="AD5" s="190"/>
      <c r="AE5" s="190" t="str">
        <f>'WP Total EUR'!AE5:AF5</f>
        <v>Budapesht</v>
      </c>
      <c r="AF5" s="190"/>
      <c r="AG5" s="190">
        <f>'WP Total EUR'!AG5:AH5</f>
        <v>0</v>
      </c>
      <c r="AH5" s="190"/>
    </row>
    <row r="6" spans="1:34" s="122" customFormat="1" ht="15" customHeight="1">
      <c r="E6" s="189" t="str">
        <f>'WP Total EUR'!E6:F6</f>
        <v xml:space="preserve">Baku-Ganja-Lenkoran </v>
      </c>
      <c r="F6" s="189"/>
      <c r="G6" s="189" t="str">
        <f>'WP Total EUR'!G6:H6</f>
        <v xml:space="preserve">Baku-Guba-Ganja </v>
      </c>
      <c r="H6" s="189"/>
      <c r="I6" s="189" t="str">
        <f>'WP Total EUR'!I6:J6</f>
        <v>Ganja</v>
      </c>
      <c r="J6" s="189"/>
      <c r="K6" s="189" t="str">
        <f>'WP Total EUR'!K6:L6</f>
        <v xml:space="preserve">Lenkoran </v>
      </c>
      <c r="L6" s="189"/>
      <c r="M6" s="189" t="str">
        <f>'WP Total EUR'!M6:N6</f>
        <v>Sheki</v>
      </c>
      <c r="N6" s="189"/>
      <c r="O6" s="189" t="str">
        <f>'WP Total EUR'!O6:P6</f>
        <v>Baku</v>
      </c>
      <c r="P6" s="189"/>
      <c r="Q6" s="189" t="str">
        <f>'WP Total EUR'!Q6:R6</f>
        <v>MoFA</v>
      </c>
      <c r="R6" s="189"/>
      <c r="S6" s="189">
        <f>'WP Total EUR'!S6:T6</f>
        <v>0</v>
      </c>
      <c r="T6" s="189"/>
      <c r="U6" s="189">
        <f>'WP Total EUR'!U6:V6</f>
        <v>0</v>
      </c>
      <c r="V6" s="189"/>
      <c r="W6" s="189">
        <f>'WP Total EUR'!W6:X6</f>
        <v>0</v>
      </c>
      <c r="X6" s="189"/>
      <c r="Y6" s="189">
        <f>'WP Total EUR'!Y6:Z6</f>
        <v>0</v>
      </c>
      <c r="Z6" s="189"/>
      <c r="AA6" s="189">
        <f>'WP Total EUR'!AA6:AB6</f>
        <v>0</v>
      </c>
      <c r="AB6" s="189"/>
      <c r="AC6" s="189">
        <f>'WP Total EUR'!AC6:AD6</f>
        <v>0</v>
      </c>
      <c r="AD6" s="189"/>
      <c r="AE6" s="189">
        <f>'WP Total EUR'!AE6:AF6</f>
        <v>0</v>
      </c>
      <c r="AF6" s="189"/>
      <c r="AG6" s="189">
        <f>'WP Total EUR'!AG6:AH6</f>
        <v>0</v>
      </c>
      <c r="AH6" s="189"/>
    </row>
    <row r="7" spans="1:34" s="122" customFormat="1" ht="15" customHeight="1">
      <c r="E7" s="189">
        <f>'WP Total EUR'!E7:F7</f>
        <v>0</v>
      </c>
      <c r="F7" s="189"/>
      <c r="G7" s="189">
        <f>'WP Total EUR'!G7:H7</f>
        <v>0</v>
      </c>
      <c r="H7" s="189"/>
      <c r="I7" s="189">
        <f>'WP Total EUR'!I7:J7</f>
        <v>0</v>
      </c>
      <c r="J7" s="189"/>
      <c r="K7" s="189">
        <f>'WP Total EUR'!K7:L7</f>
        <v>0</v>
      </c>
      <c r="L7" s="189"/>
      <c r="M7" s="189">
        <f>'WP Total EUR'!M7:N7</f>
        <v>0</v>
      </c>
      <c r="N7" s="189"/>
      <c r="O7" s="189">
        <f>'WP Total EUR'!O7:P7</f>
        <v>0</v>
      </c>
      <c r="P7" s="189"/>
      <c r="Q7" s="189">
        <f>'WP Total EUR'!Q7:R7</f>
        <v>0</v>
      </c>
      <c r="R7" s="189"/>
      <c r="S7" s="189">
        <f>'WP Total EUR'!S7:T7</f>
        <v>0</v>
      </c>
      <c r="T7" s="189"/>
      <c r="U7" s="189">
        <f>'WP Total EUR'!U7:V7</f>
        <v>0</v>
      </c>
      <c r="V7" s="189"/>
      <c r="W7" s="189">
        <f>'WP Total EUR'!W7:X7</f>
        <v>0</v>
      </c>
      <c r="X7" s="189"/>
      <c r="Y7" s="189">
        <f>'WP Total EUR'!Y7:Z7</f>
        <v>0</v>
      </c>
      <c r="Z7" s="189"/>
      <c r="AA7" s="189">
        <f>'WP Total EUR'!AA7:AB7</f>
        <v>0</v>
      </c>
      <c r="AB7" s="189"/>
      <c r="AC7" s="189">
        <f>'WP Total EUR'!AC7:AD7</f>
        <v>0</v>
      </c>
      <c r="AD7" s="189"/>
      <c r="AE7" s="189">
        <f>'WP Total EUR'!AE7:AF7</f>
        <v>0</v>
      </c>
      <c r="AF7" s="189"/>
      <c r="AG7" s="189">
        <f>'WP Total EUR'!AG7:AH7</f>
        <v>0</v>
      </c>
      <c r="AH7" s="189"/>
    </row>
    <row r="8" spans="1:34">
      <c r="E8" s="121" t="s">
        <v>14</v>
      </c>
      <c r="F8" s="121" t="s">
        <v>15</v>
      </c>
      <c r="G8" s="121" t="s">
        <v>14</v>
      </c>
      <c r="H8" s="121" t="s">
        <v>15</v>
      </c>
      <c r="I8" s="121" t="s">
        <v>14</v>
      </c>
      <c r="J8" s="121" t="s">
        <v>15</v>
      </c>
      <c r="K8" s="121" t="s">
        <v>14</v>
      </c>
      <c r="L8" s="121" t="s">
        <v>15</v>
      </c>
      <c r="M8" s="121" t="s">
        <v>14</v>
      </c>
      <c r="N8" s="121" t="s">
        <v>15</v>
      </c>
      <c r="O8" s="121" t="s">
        <v>14</v>
      </c>
      <c r="P8" s="121" t="s">
        <v>15</v>
      </c>
      <c r="Q8" s="121" t="s">
        <v>14</v>
      </c>
      <c r="R8" s="121" t="s">
        <v>15</v>
      </c>
      <c r="S8" s="121" t="s">
        <v>14</v>
      </c>
      <c r="T8" s="121" t="s">
        <v>15</v>
      </c>
    </row>
    <row r="9" spans="1:34">
      <c r="A9" s="121" t="str">
        <f>'WP Total EUR'!A9</f>
        <v>Assets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34">
      <c r="A10" s="121" t="str">
        <f>'WP Total EUR'!A10</f>
        <v>Short-term assets</v>
      </c>
      <c r="B10" s="121">
        <f>E10+G10+I10+K10+M10+O10+Q10+S10+U10+W10</f>
        <v>0</v>
      </c>
      <c r="C10" s="123">
        <f t="shared" ref="C10:C73" si="0">F10+H10+J10+L10+N10+P10+R10+T10+V10+X10+Z10+AB10+AD10+AF10</f>
        <v>3958.31</v>
      </c>
      <c r="E10" s="9">
        <f t="shared" ref="E10:AA10" si="1">E11</f>
        <v>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-4241</v>
      </c>
      <c r="K10" s="9">
        <f t="shared" si="1"/>
        <v>0</v>
      </c>
      <c r="L10" s="9">
        <f t="shared" si="1"/>
        <v>2666.01</v>
      </c>
      <c r="M10" s="9">
        <f t="shared" si="1"/>
        <v>0</v>
      </c>
      <c r="N10" s="9">
        <f t="shared" si="1"/>
        <v>-1900</v>
      </c>
      <c r="O10" s="9">
        <f t="shared" si="1"/>
        <v>0</v>
      </c>
      <c r="P10" s="9">
        <f t="shared" si="1"/>
        <v>7002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  <c r="U10" s="9">
        <f t="shared" si="1"/>
        <v>0</v>
      </c>
      <c r="V10" s="9">
        <f t="shared" si="1"/>
        <v>0</v>
      </c>
      <c r="W10" s="9">
        <f t="shared" si="1"/>
        <v>0</v>
      </c>
      <c r="X10" s="9">
        <f t="shared" si="1"/>
        <v>0</v>
      </c>
      <c r="Y10" s="9">
        <f t="shared" si="1"/>
        <v>0</v>
      </c>
      <c r="Z10" s="9">
        <f t="shared" si="1"/>
        <v>0</v>
      </c>
      <c r="AA10" s="9">
        <f t="shared" si="1"/>
        <v>0</v>
      </c>
      <c r="AB10" s="9">
        <f t="shared" ref="AB10" si="2">AB11</f>
        <v>0</v>
      </c>
      <c r="AC10" s="9">
        <f t="shared" ref="AC10" si="3">AC11</f>
        <v>-1124.1500000000001</v>
      </c>
      <c r="AD10" s="9">
        <f t="shared" ref="AD10" si="4">AD11</f>
        <v>0</v>
      </c>
      <c r="AE10" s="9">
        <f t="shared" ref="AE10" si="5">AE11</f>
        <v>-5530.33</v>
      </c>
      <c r="AF10" s="9">
        <f t="shared" ref="AF10" si="6">AF11</f>
        <v>431.3</v>
      </c>
      <c r="AG10" s="9">
        <f t="shared" ref="AG10" si="7">AG11</f>
        <v>0</v>
      </c>
    </row>
    <row r="11" spans="1:34">
      <c r="A11" s="121" t="str">
        <f>'WP Total EUR'!A11</f>
        <v>Cash</v>
      </c>
      <c r="B11" s="121">
        <f t="shared" ref="B11:B82" si="8">E11+G11+I11+K11+M11+O11+Q11+S11+U11+W11</f>
        <v>0</v>
      </c>
      <c r="C11" s="123">
        <f t="shared" si="0"/>
        <v>3958.31</v>
      </c>
      <c r="E11" s="9">
        <f t="shared" ref="E11:AA11" si="9">E83</f>
        <v>0</v>
      </c>
      <c r="F11" s="9">
        <f t="shared" si="9"/>
        <v>0</v>
      </c>
      <c r="G11" s="9">
        <f t="shared" si="9"/>
        <v>0</v>
      </c>
      <c r="H11" s="9">
        <f t="shared" si="9"/>
        <v>0</v>
      </c>
      <c r="I11" s="9">
        <f t="shared" si="9"/>
        <v>0</v>
      </c>
      <c r="J11" s="9">
        <f t="shared" si="9"/>
        <v>-4241</v>
      </c>
      <c r="K11" s="9">
        <f t="shared" si="9"/>
        <v>0</v>
      </c>
      <c r="L11" s="9">
        <f t="shared" si="9"/>
        <v>2666.01</v>
      </c>
      <c r="M11" s="9">
        <f t="shared" si="9"/>
        <v>0</v>
      </c>
      <c r="N11" s="9">
        <f t="shared" si="9"/>
        <v>-1900</v>
      </c>
      <c r="O11" s="9">
        <f t="shared" si="9"/>
        <v>0</v>
      </c>
      <c r="P11" s="9">
        <f t="shared" si="9"/>
        <v>7002</v>
      </c>
      <c r="Q11" s="9">
        <f t="shared" si="9"/>
        <v>0</v>
      </c>
      <c r="R11" s="9">
        <f t="shared" si="9"/>
        <v>0</v>
      </c>
      <c r="S11" s="9">
        <f t="shared" si="9"/>
        <v>0</v>
      </c>
      <c r="T11" s="9">
        <f t="shared" si="9"/>
        <v>0</v>
      </c>
      <c r="U11" s="9">
        <f t="shared" si="9"/>
        <v>0</v>
      </c>
      <c r="V11" s="9">
        <f t="shared" si="9"/>
        <v>0</v>
      </c>
      <c r="W11" s="9">
        <f t="shared" si="9"/>
        <v>0</v>
      </c>
      <c r="X11" s="9">
        <f t="shared" si="9"/>
        <v>0</v>
      </c>
      <c r="Y11" s="9">
        <f t="shared" si="9"/>
        <v>0</v>
      </c>
      <c r="Z11" s="9">
        <f t="shared" si="9"/>
        <v>0</v>
      </c>
      <c r="AA11" s="9">
        <f t="shared" si="9"/>
        <v>0</v>
      </c>
      <c r="AB11" s="9">
        <f t="shared" ref="AB11:AG11" si="10">AB83</f>
        <v>0</v>
      </c>
      <c r="AC11" s="9">
        <f t="shared" si="10"/>
        <v>-1124.1500000000001</v>
      </c>
      <c r="AD11" s="9">
        <f t="shared" si="10"/>
        <v>0</v>
      </c>
      <c r="AE11" s="9">
        <f t="shared" si="10"/>
        <v>-5530.33</v>
      </c>
      <c r="AF11" s="9">
        <f t="shared" si="10"/>
        <v>431.3</v>
      </c>
      <c r="AG11" s="9">
        <f t="shared" si="10"/>
        <v>0</v>
      </c>
    </row>
    <row r="12" spans="1:34">
      <c r="A12" s="121" t="str">
        <f>'WP Total EUR'!A12</f>
        <v>Outstanding grant amount</v>
      </c>
      <c r="B12" s="121">
        <f t="shared" si="8"/>
        <v>0</v>
      </c>
      <c r="C12" s="123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4">
      <c r="A13" s="121" t="str">
        <f>'WP Total EUR'!A13</f>
        <v>Long term assets</v>
      </c>
      <c r="B13" s="121">
        <f t="shared" si="8"/>
        <v>0</v>
      </c>
      <c r="C13" s="123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4">
      <c r="A14" s="121" t="str">
        <f>'WP Total EUR'!A14</f>
        <v>Fixed assets</v>
      </c>
      <c r="B14" s="121">
        <f t="shared" si="8"/>
        <v>0</v>
      </c>
      <c r="C14" s="123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4">
      <c r="A15" s="121">
        <f>'WP Total EUR'!A15</f>
        <v>0</v>
      </c>
      <c r="B15" s="121">
        <f t="shared" si="8"/>
        <v>0</v>
      </c>
      <c r="C15" s="123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4">
      <c r="A16" s="121" t="str">
        <f>'WP Total EUR'!A16</f>
        <v>Total Assets</v>
      </c>
      <c r="B16" s="121">
        <f t="shared" si="8"/>
        <v>0</v>
      </c>
      <c r="C16" s="123">
        <f t="shared" si="0"/>
        <v>3958.31</v>
      </c>
      <c r="E16" s="9">
        <f t="shared" ref="E16:AA16" si="11">E10+E13</f>
        <v>0</v>
      </c>
      <c r="F16" s="9">
        <f t="shared" si="11"/>
        <v>0</v>
      </c>
      <c r="G16" s="9">
        <f t="shared" si="11"/>
        <v>0</v>
      </c>
      <c r="H16" s="9">
        <f t="shared" si="11"/>
        <v>0</v>
      </c>
      <c r="I16" s="9">
        <f t="shared" si="11"/>
        <v>0</v>
      </c>
      <c r="J16" s="9">
        <f t="shared" si="11"/>
        <v>-4241</v>
      </c>
      <c r="K16" s="9">
        <f t="shared" si="11"/>
        <v>0</v>
      </c>
      <c r="L16" s="9">
        <f t="shared" si="11"/>
        <v>2666.01</v>
      </c>
      <c r="M16" s="9">
        <f t="shared" si="11"/>
        <v>0</v>
      </c>
      <c r="N16" s="9">
        <f t="shared" si="11"/>
        <v>-1900</v>
      </c>
      <c r="O16" s="9">
        <f t="shared" si="11"/>
        <v>0</v>
      </c>
      <c r="P16" s="9">
        <f t="shared" si="11"/>
        <v>7002</v>
      </c>
      <c r="Q16" s="9">
        <f t="shared" si="11"/>
        <v>0</v>
      </c>
      <c r="R16" s="9">
        <f t="shared" si="11"/>
        <v>0</v>
      </c>
      <c r="S16" s="9">
        <f t="shared" si="11"/>
        <v>0</v>
      </c>
      <c r="T16" s="9">
        <f t="shared" si="11"/>
        <v>0</v>
      </c>
      <c r="U16" s="9">
        <f t="shared" si="11"/>
        <v>0</v>
      </c>
      <c r="V16" s="9">
        <f t="shared" si="11"/>
        <v>0</v>
      </c>
      <c r="W16" s="9">
        <f t="shared" si="11"/>
        <v>0</v>
      </c>
      <c r="X16" s="9">
        <f t="shared" si="11"/>
        <v>0</v>
      </c>
      <c r="Y16" s="9">
        <f t="shared" si="11"/>
        <v>0</v>
      </c>
      <c r="Z16" s="9">
        <f t="shared" si="11"/>
        <v>0</v>
      </c>
      <c r="AA16" s="9">
        <f t="shared" si="11"/>
        <v>0</v>
      </c>
      <c r="AB16" s="9">
        <f t="shared" ref="AB16:AG16" si="12">AB10+AB13</f>
        <v>0</v>
      </c>
      <c r="AC16" s="9">
        <f t="shared" si="12"/>
        <v>-1124.1500000000001</v>
      </c>
      <c r="AD16" s="9">
        <f t="shared" si="12"/>
        <v>0</v>
      </c>
      <c r="AE16" s="9">
        <f t="shared" si="12"/>
        <v>-5530.33</v>
      </c>
      <c r="AF16" s="9">
        <f t="shared" si="12"/>
        <v>431.3</v>
      </c>
      <c r="AG16" s="9">
        <f t="shared" si="12"/>
        <v>0</v>
      </c>
    </row>
    <row r="17" spans="1:33">
      <c r="A17" s="121">
        <f>'WP Total EUR'!A17</f>
        <v>0</v>
      </c>
      <c r="B17" s="121">
        <f t="shared" si="8"/>
        <v>0</v>
      </c>
      <c r="C17" s="123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>
      <c r="A18" s="121" t="str">
        <f>'WP Total EUR'!A18</f>
        <v>Funding Surplus</v>
      </c>
      <c r="B18" s="121">
        <f t="shared" si="8"/>
        <v>0</v>
      </c>
      <c r="C18" s="123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>
      <c r="A19" s="121" t="str">
        <f>'WP Total EUR'!A19</f>
        <v>OSCE office in Baku Grant  outstanding</v>
      </c>
      <c r="B19" s="121">
        <f t="shared" si="8"/>
        <v>0</v>
      </c>
      <c r="C19" s="123">
        <f t="shared" si="0"/>
        <v>6141</v>
      </c>
      <c r="E19" s="9"/>
      <c r="F19" s="9"/>
      <c r="G19" s="9"/>
      <c r="H19" s="9"/>
      <c r="I19" s="9"/>
      <c r="J19" s="9">
        <v>4241</v>
      </c>
      <c r="K19" s="9"/>
      <c r="L19" s="9"/>
      <c r="M19" s="9"/>
      <c r="N19" s="9">
        <v>1900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>
      <c r="A20" s="121" t="str">
        <f>'WP Total EUR'!A20</f>
        <v>OSCE office in Baku Grant  return</v>
      </c>
      <c r="B20" s="121">
        <f t="shared" si="8"/>
        <v>0</v>
      </c>
      <c r="C20" s="123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>
      <c r="A21" s="121" t="str">
        <f>'WP Total EUR'!A21</f>
        <v>OSCE office in Baku Grant received</v>
      </c>
      <c r="B21" s="121">
        <f t="shared" si="8"/>
        <v>0</v>
      </c>
      <c r="C21" s="123">
        <f t="shared" si="0"/>
        <v>143273.5</v>
      </c>
      <c r="E21" s="9"/>
      <c r="F21" s="9"/>
      <c r="G21" s="9"/>
      <c r="H21" s="9"/>
      <c r="I21" s="9"/>
      <c r="J21" s="9">
        <v>47697.26</v>
      </c>
      <c r="K21" s="9"/>
      <c r="L21" s="9">
        <f>47616.85+4100</f>
        <v>51716.85</v>
      </c>
      <c r="M21" s="9"/>
      <c r="N21" s="9">
        <v>43859.39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>
      <c r="A22" s="121" t="str">
        <f>'WP Total EUR'!A22</f>
        <v>USAID Grant veceived</v>
      </c>
      <c r="B22" s="121">
        <f t="shared" si="8"/>
        <v>0</v>
      </c>
      <c r="C22" s="123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>
      <c r="A23" s="121" t="str">
        <f>'WP Total EUR'!A23</f>
        <v>USAID Grant outstanding</v>
      </c>
      <c r="B23" s="121">
        <f t="shared" si="8"/>
        <v>0</v>
      </c>
      <c r="C23" s="123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>
      <c r="A24" s="121" t="str">
        <f>'WP Total EUR'!A24</f>
        <v xml:space="preserve">TI  </v>
      </c>
      <c r="B24" s="121">
        <f t="shared" si="8"/>
        <v>0</v>
      </c>
      <c r="C24" s="123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>
      <c r="A25" s="121" t="str">
        <f>'WP Total EUR'!A25</f>
        <v>TI Sekretariat</v>
      </c>
      <c r="B25" s="121">
        <f t="shared" si="8"/>
        <v>0</v>
      </c>
      <c r="C25" s="123">
        <f t="shared" si="0"/>
        <v>10766.13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5059.3500000000004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>
        <v>1124.1500000000001</v>
      </c>
      <c r="AE25" s="9"/>
      <c r="AF25" s="9">
        <v>4582.63</v>
      </c>
      <c r="AG25" s="9"/>
    </row>
    <row r="26" spans="1:33">
      <c r="A26" s="121" t="str">
        <f>'WP Total EUR'!A26</f>
        <v>TI outstanding</v>
      </c>
      <c r="B26" s="121">
        <f t="shared" si="8"/>
        <v>0</v>
      </c>
      <c r="C26" s="123">
        <f t="shared" si="0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>
      <c r="A27" s="121" t="str">
        <f>'WP Total EUR'!A27</f>
        <v>Statoil</v>
      </c>
      <c r="B27" s="121">
        <f t="shared" si="8"/>
        <v>0</v>
      </c>
      <c r="C27" s="123">
        <f t="shared" si="0"/>
        <v>6733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6733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>
      <c r="A28" s="121" t="str">
        <f>'WP Total EUR'!A28</f>
        <v>Council os State Support to NGO</v>
      </c>
      <c r="B28" s="121">
        <f t="shared" ref="B28:B30" si="13">E28+G28+I28+K28+M28+O28+Q28+S28+U28+W28</f>
        <v>0</v>
      </c>
      <c r="C28" s="123">
        <f t="shared" si="0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21" t="str">
        <f>'WP Total EUR'!A29</f>
        <v>PTF</v>
      </c>
      <c r="B29" s="121">
        <f t="shared" si="13"/>
        <v>0</v>
      </c>
      <c r="C29" s="123">
        <f t="shared" si="0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>
      <c r="A30" s="121" t="str">
        <f>'WP Total EUR'!A30</f>
        <v>PTF outstanding</v>
      </c>
      <c r="B30" s="121">
        <f t="shared" si="13"/>
        <v>0</v>
      </c>
      <c r="C30" s="123">
        <f t="shared" si="0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>
      <c r="A31" s="121" t="str">
        <f>'WP Total EUR'!A31</f>
        <v>Konstanz University</v>
      </c>
      <c r="B31" s="121">
        <f t="shared" si="8"/>
        <v>0</v>
      </c>
      <c r="C31" s="123">
        <f t="shared" si="0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>
      <c r="A32" s="121" t="str">
        <f>'WP Total EUR'!A32</f>
        <v>Accumulated expenses</v>
      </c>
      <c r="B32" s="121">
        <f t="shared" si="8"/>
        <v>-148629.79999999999</v>
      </c>
      <c r="C32" s="123">
        <f t="shared" si="0"/>
        <v>-149744.32000000001</v>
      </c>
      <c r="E32" s="9">
        <f>-E48</f>
        <v>0</v>
      </c>
      <c r="F32" s="9">
        <f t="shared" ref="F32:Z32" si="14">-F48</f>
        <v>0</v>
      </c>
      <c r="G32" s="9">
        <f t="shared" si="14"/>
        <v>0</v>
      </c>
      <c r="H32" s="9">
        <f t="shared" si="14"/>
        <v>0</v>
      </c>
      <c r="I32" s="9">
        <f t="shared" si="14"/>
        <v>-48337.599999999999</v>
      </c>
      <c r="J32" s="9">
        <f t="shared" si="14"/>
        <v>-47838.26</v>
      </c>
      <c r="K32" s="9">
        <f t="shared" si="14"/>
        <v>-47616.6</v>
      </c>
      <c r="L32" s="9">
        <f t="shared" si="14"/>
        <v>-44950.84</v>
      </c>
      <c r="M32" s="9">
        <f t="shared" si="14"/>
        <v>-47616.6</v>
      </c>
      <c r="N32" s="9">
        <f t="shared" si="14"/>
        <v>-45241.39</v>
      </c>
      <c r="O32" s="9">
        <f t="shared" si="14"/>
        <v>0</v>
      </c>
      <c r="P32" s="9">
        <f t="shared" si="14"/>
        <v>0</v>
      </c>
      <c r="Q32" s="9">
        <f t="shared" si="14"/>
        <v>-5059</v>
      </c>
      <c r="R32" s="9">
        <f t="shared" si="14"/>
        <v>-5059.3500000000004</v>
      </c>
      <c r="S32" s="9">
        <f t="shared" si="14"/>
        <v>0</v>
      </c>
      <c r="T32" s="9">
        <f t="shared" si="14"/>
        <v>0</v>
      </c>
      <c r="U32" s="9">
        <f t="shared" si="14"/>
        <v>0</v>
      </c>
      <c r="V32" s="9">
        <f t="shared" si="14"/>
        <v>0</v>
      </c>
      <c r="W32" s="9"/>
      <c r="X32" s="9">
        <f t="shared" si="14"/>
        <v>0</v>
      </c>
      <c r="Y32" s="9">
        <f t="shared" si="14"/>
        <v>0</v>
      </c>
      <c r="Z32" s="9">
        <f t="shared" si="14"/>
        <v>0</v>
      </c>
      <c r="AA32" s="9"/>
      <c r="AB32" s="9">
        <f t="shared" ref="AB32:AG32" si="15">-AB48</f>
        <v>0</v>
      </c>
      <c r="AC32" s="9">
        <f t="shared" si="15"/>
        <v>-1124.1500000000001</v>
      </c>
      <c r="AD32" s="9">
        <f t="shared" si="15"/>
        <v>-1124.1500000000001</v>
      </c>
      <c r="AE32" s="9">
        <f t="shared" si="15"/>
        <v>-5530.33</v>
      </c>
      <c r="AF32" s="9">
        <f t="shared" si="15"/>
        <v>-5530.33</v>
      </c>
      <c r="AG32" s="9">
        <f t="shared" si="15"/>
        <v>0</v>
      </c>
    </row>
    <row r="33" spans="1:33">
      <c r="A33" s="121">
        <f>'WP Total EUR'!A33</f>
        <v>0</v>
      </c>
      <c r="B33" s="121">
        <f t="shared" si="8"/>
        <v>0</v>
      </c>
      <c r="C33" s="123">
        <f t="shared" si="0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>
      <c r="A34" s="121" t="str">
        <f>'WP Total EUR'!A34</f>
        <v>Total liability and funds</v>
      </c>
      <c r="B34" s="121">
        <f t="shared" si="8"/>
        <v>-148629.79999999999</v>
      </c>
      <c r="C34" s="123">
        <f t="shared" si="0"/>
        <v>17169.310000000001</v>
      </c>
      <c r="E34" s="9">
        <f t="shared" ref="E34:AA34" si="16">SUM(E19:E33)</f>
        <v>0</v>
      </c>
      <c r="F34" s="9">
        <f t="shared" si="16"/>
        <v>0</v>
      </c>
      <c r="G34" s="9">
        <f t="shared" si="16"/>
        <v>0</v>
      </c>
      <c r="H34" s="9">
        <f t="shared" si="16"/>
        <v>0</v>
      </c>
      <c r="I34" s="9">
        <f t="shared" si="16"/>
        <v>-48337.599999999999</v>
      </c>
      <c r="J34" s="9">
        <f t="shared" si="16"/>
        <v>4100</v>
      </c>
      <c r="K34" s="9">
        <f t="shared" si="16"/>
        <v>-47616.6</v>
      </c>
      <c r="L34" s="9">
        <f t="shared" si="16"/>
        <v>6766.01</v>
      </c>
      <c r="M34" s="9">
        <f t="shared" si="16"/>
        <v>-47616.6</v>
      </c>
      <c r="N34" s="9">
        <f t="shared" si="16"/>
        <v>518</v>
      </c>
      <c r="O34" s="9">
        <f t="shared" si="16"/>
        <v>0</v>
      </c>
      <c r="P34" s="9">
        <f t="shared" si="16"/>
        <v>6733</v>
      </c>
      <c r="Q34" s="9">
        <f t="shared" si="16"/>
        <v>-5059</v>
      </c>
      <c r="R34" s="9">
        <f t="shared" si="16"/>
        <v>0</v>
      </c>
      <c r="S34" s="9">
        <f t="shared" si="16"/>
        <v>0</v>
      </c>
      <c r="T34" s="9">
        <f t="shared" si="16"/>
        <v>0</v>
      </c>
      <c r="U34" s="9">
        <f t="shared" si="16"/>
        <v>0</v>
      </c>
      <c r="V34" s="9">
        <f t="shared" si="16"/>
        <v>0</v>
      </c>
      <c r="W34" s="9">
        <f t="shared" si="16"/>
        <v>0</v>
      </c>
      <c r="X34" s="9">
        <f t="shared" si="16"/>
        <v>0</v>
      </c>
      <c r="Y34" s="9">
        <f t="shared" si="16"/>
        <v>0</v>
      </c>
      <c r="Z34" s="9">
        <f t="shared" si="16"/>
        <v>0</v>
      </c>
      <c r="AA34" s="9">
        <f t="shared" si="16"/>
        <v>0</v>
      </c>
      <c r="AB34" s="9">
        <f t="shared" ref="AB34:AG34" si="17">SUM(AB19:AB33)</f>
        <v>0</v>
      </c>
      <c r="AC34" s="9">
        <f t="shared" si="17"/>
        <v>-1124.1500000000001</v>
      </c>
      <c r="AD34" s="9">
        <f t="shared" si="17"/>
        <v>0</v>
      </c>
      <c r="AE34" s="9">
        <f t="shared" si="17"/>
        <v>-5530.33</v>
      </c>
      <c r="AF34" s="9">
        <f t="shared" si="17"/>
        <v>-947.7</v>
      </c>
      <c r="AG34" s="9">
        <f t="shared" si="17"/>
        <v>0</v>
      </c>
    </row>
    <row r="35" spans="1:33">
      <c r="A35" s="121">
        <f>'WP Total EUR'!A35</f>
        <v>0</v>
      </c>
      <c r="B35" s="121">
        <f t="shared" si="8"/>
        <v>-148629.79999999999</v>
      </c>
      <c r="C35" s="123">
        <f t="shared" si="0"/>
        <v>13211</v>
      </c>
      <c r="E35" s="9">
        <f t="shared" ref="E35:AA35" si="18">E34-E16</f>
        <v>0</v>
      </c>
      <c r="F35" s="9">
        <f t="shared" si="18"/>
        <v>0</v>
      </c>
      <c r="G35" s="9">
        <f t="shared" si="18"/>
        <v>0</v>
      </c>
      <c r="H35" s="9">
        <f t="shared" si="18"/>
        <v>0</v>
      </c>
      <c r="I35" s="9">
        <f t="shared" si="18"/>
        <v>-48337.599999999999</v>
      </c>
      <c r="J35" s="9">
        <f t="shared" si="18"/>
        <v>8341</v>
      </c>
      <c r="K35" s="9">
        <f t="shared" si="18"/>
        <v>-47616.6</v>
      </c>
      <c r="L35" s="9">
        <f t="shared" si="18"/>
        <v>4100</v>
      </c>
      <c r="M35" s="9">
        <f t="shared" si="18"/>
        <v>-47616.6</v>
      </c>
      <c r="N35" s="9">
        <f t="shared" si="18"/>
        <v>2418</v>
      </c>
      <c r="O35" s="9">
        <f t="shared" si="18"/>
        <v>0</v>
      </c>
      <c r="P35" s="9">
        <f t="shared" si="18"/>
        <v>-269</v>
      </c>
      <c r="Q35" s="9">
        <f t="shared" si="18"/>
        <v>-5059</v>
      </c>
      <c r="R35" s="9">
        <f t="shared" si="18"/>
        <v>0</v>
      </c>
      <c r="S35" s="9">
        <f t="shared" si="18"/>
        <v>0</v>
      </c>
      <c r="T35" s="9">
        <f t="shared" si="18"/>
        <v>0</v>
      </c>
      <c r="U35" s="9">
        <f t="shared" si="18"/>
        <v>0</v>
      </c>
      <c r="V35" s="9">
        <f t="shared" si="18"/>
        <v>0</v>
      </c>
      <c r="W35" s="9">
        <f t="shared" si="18"/>
        <v>0</v>
      </c>
      <c r="X35" s="9">
        <f t="shared" si="18"/>
        <v>0</v>
      </c>
      <c r="Y35" s="9">
        <f t="shared" si="18"/>
        <v>0</v>
      </c>
      <c r="Z35" s="9">
        <f t="shared" si="18"/>
        <v>0</v>
      </c>
      <c r="AA35" s="9">
        <f t="shared" si="18"/>
        <v>0</v>
      </c>
      <c r="AB35" s="9">
        <f t="shared" ref="AB35:AG35" si="19">AB34-AB16</f>
        <v>0</v>
      </c>
      <c r="AC35" s="9">
        <f t="shared" si="19"/>
        <v>0</v>
      </c>
      <c r="AD35" s="9">
        <f t="shared" si="19"/>
        <v>0</v>
      </c>
      <c r="AE35" s="9">
        <f t="shared" si="19"/>
        <v>0</v>
      </c>
      <c r="AF35" s="9">
        <f t="shared" si="19"/>
        <v>-1379</v>
      </c>
      <c r="AG35" s="9">
        <f t="shared" si="19"/>
        <v>0</v>
      </c>
    </row>
    <row r="36" spans="1:33">
      <c r="A36" s="121" t="str">
        <f>'WP Total EUR'!A36</f>
        <v>Grant expenditure</v>
      </c>
      <c r="B36" s="121">
        <f t="shared" si="8"/>
        <v>0</v>
      </c>
      <c r="C36" s="123">
        <f t="shared" si="0"/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>
      <c r="A37" s="121" t="str">
        <f>'WP Total EUR'!A37</f>
        <v xml:space="preserve">Human resourses (Staff costs/Personnel expenses) </v>
      </c>
      <c r="B37" s="121">
        <f t="shared" si="8"/>
        <v>91522.92</v>
      </c>
      <c r="C37" s="123">
        <f t="shared" si="0"/>
        <v>91523.44</v>
      </c>
      <c r="E37" s="9"/>
      <c r="F37" s="9"/>
      <c r="G37" s="9"/>
      <c r="H37" s="9"/>
      <c r="I37" s="9">
        <v>33393.480000000003</v>
      </c>
      <c r="J37" s="9">
        <v>33394</v>
      </c>
      <c r="K37" s="9">
        <v>29064.720000000001</v>
      </c>
      <c r="L37" s="9">
        <v>29064.720000000001</v>
      </c>
      <c r="M37" s="9">
        <v>29064.720000000001</v>
      </c>
      <c r="N37" s="9">
        <v>29064.720000000001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>
      <c r="A38" s="121" t="str">
        <f>'WP Total EUR'!A38</f>
        <v>Stationary/Postal</v>
      </c>
      <c r="B38" s="121">
        <f t="shared" si="8"/>
        <v>5668.12</v>
      </c>
      <c r="C38" s="123">
        <f t="shared" si="0"/>
        <v>3532.72</v>
      </c>
      <c r="E38" s="9"/>
      <c r="F38" s="9"/>
      <c r="G38" s="9"/>
      <c r="H38" s="9"/>
      <c r="I38" s="9">
        <v>721</v>
      </c>
      <c r="J38" s="9">
        <v>735.47</v>
      </c>
      <c r="K38" s="9">
        <v>2473.56</v>
      </c>
      <c r="L38" s="9">
        <v>1028.0999999999999</v>
      </c>
      <c r="M38" s="9">
        <v>2473.56</v>
      </c>
      <c r="N38" s="9">
        <v>1769.15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>
      <c r="A39" s="121" t="str">
        <f>'WP Total EUR'!A39</f>
        <v>Media coverage/Advetisiment</v>
      </c>
      <c r="B39" s="121">
        <f t="shared" si="8"/>
        <v>0</v>
      </c>
      <c r="C39" s="123">
        <f t="shared" si="0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>
      <c r="A40" s="121" t="str">
        <f>'WP Total EUR'!A40</f>
        <v>Training/Books</v>
      </c>
      <c r="B40" s="121">
        <f t="shared" si="8"/>
        <v>0</v>
      </c>
      <c r="C40" s="123">
        <f t="shared" si="0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>
      <c r="A41" s="121" t="str">
        <f>'WP Total EUR'!A41</f>
        <v>Rent/Travel expenses</v>
      </c>
      <c r="B41" s="121">
        <f t="shared" si="8"/>
        <v>4665.6000000000004</v>
      </c>
      <c r="C41" s="123">
        <f t="shared" si="0"/>
        <v>9005.76</v>
      </c>
      <c r="E41" s="9"/>
      <c r="F41" s="9"/>
      <c r="G41" s="9"/>
      <c r="H41" s="9"/>
      <c r="I41" s="9">
        <v>618.4</v>
      </c>
      <c r="J41" s="9">
        <v>587.49</v>
      </c>
      <c r="K41" s="9"/>
      <c r="L41" s="9"/>
      <c r="M41" s="9"/>
      <c r="N41" s="9"/>
      <c r="O41" s="9"/>
      <c r="P41" s="9"/>
      <c r="Q41" s="9">
        <v>4047.2</v>
      </c>
      <c r="R41" s="9">
        <v>3800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>
        <v>1124.1500000000001</v>
      </c>
      <c r="AD41" s="9">
        <v>1124.1500000000001</v>
      </c>
      <c r="AE41" s="9">
        <v>3494.12</v>
      </c>
      <c r="AF41" s="9">
        <v>3494.12</v>
      </c>
      <c r="AG41" s="9"/>
    </row>
    <row r="42" spans="1:33">
      <c r="A42" s="121" t="str">
        <f>'WP Total EUR'!A42</f>
        <v>Local office/Project cost</v>
      </c>
      <c r="B42" s="121">
        <f t="shared" si="8"/>
        <v>46773.16</v>
      </c>
      <c r="C42" s="123">
        <f t="shared" si="0"/>
        <v>43953.58</v>
      </c>
      <c r="E42" s="9"/>
      <c r="F42" s="9"/>
      <c r="G42" s="9"/>
      <c r="H42" s="9"/>
      <c r="I42" s="9">
        <v>13604.72</v>
      </c>
      <c r="J42" s="9">
        <v>13121.3</v>
      </c>
      <c r="K42" s="9">
        <v>16078.32</v>
      </c>
      <c r="L42" s="9">
        <v>14858.02</v>
      </c>
      <c r="M42" s="9">
        <v>16078.32</v>
      </c>
      <c r="N42" s="9">
        <v>14714.91</v>
      </c>
      <c r="O42" s="9"/>
      <c r="P42" s="9"/>
      <c r="Q42" s="9">
        <v>1011.8</v>
      </c>
      <c r="R42" s="9">
        <v>1259.3499999999999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>
      <c r="A43" s="121" t="str">
        <f>'WP Total EUR'!A43</f>
        <v>Other cost/Services</v>
      </c>
      <c r="B43" s="121">
        <f t="shared" si="8"/>
        <v>0</v>
      </c>
      <c r="C43" s="123">
        <f t="shared" si="0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>
      <c r="A44" s="121" t="str">
        <f>'WP Total EUR'!A44</f>
        <v xml:space="preserve">Indirect cost (Other) </v>
      </c>
      <c r="B44" s="121">
        <f t="shared" si="8"/>
        <v>0</v>
      </c>
      <c r="C44" s="123">
        <f t="shared" si="0"/>
        <v>-271.18</v>
      </c>
      <c r="E44" s="9"/>
      <c r="F44" s="9"/>
      <c r="G44" s="9"/>
      <c r="H44" s="9"/>
      <c r="I44" s="9"/>
      <c r="J44" s="9"/>
      <c r="K44" s="9"/>
      <c r="L44" s="9"/>
      <c r="M44" s="9"/>
      <c r="N44" s="9">
        <v>-307.39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>
        <v>36.21</v>
      </c>
      <c r="AF44" s="9">
        <v>36.21</v>
      </c>
      <c r="AG44" s="9"/>
    </row>
    <row r="45" spans="1:33">
      <c r="A45" s="121" t="str">
        <f>'WP Total EUR'!A45</f>
        <v xml:space="preserve">Indirect cost (Baku) </v>
      </c>
      <c r="B45" s="121">
        <f t="shared" si="8"/>
        <v>0</v>
      </c>
      <c r="C45" s="123">
        <f t="shared" si="0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>
      <c r="A46" s="121" t="str">
        <f>'WP Total EUR'!A46</f>
        <v>Opinion survey and Audit</v>
      </c>
      <c r="B46" s="121">
        <f t="shared" si="8"/>
        <v>0</v>
      </c>
      <c r="C46" s="123">
        <f t="shared" si="0"/>
        <v>2000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>
        <v>2000</v>
      </c>
      <c r="AF46" s="9">
        <v>2000</v>
      </c>
      <c r="AG46" s="9"/>
    </row>
    <row r="47" spans="1:33">
      <c r="A47" s="121">
        <f>'WP Total EUR'!A47</f>
        <v>0</v>
      </c>
      <c r="B47" s="121">
        <f t="shared" si="8"/>
        <v>0</v>
      </c>
      <c r="C47" s="123">
        <f t="shared" si="0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>
      <c r="A48" s="121" t="str">
        <f>'WP Total EUR'!A48</f>
        <v>Net expenses</v>
      </c>
      <c r="B48" s="121">
        <f t="shared" si="8"/>
        <v>148629.79999999999</v>
      </c>
      <c r="C48" s="123">
        <f t="shared" si="0"/>
        <v>149744.32000000001</v>
      </c>
      <c r="E48" s="9">
        <f t="shared" ref="E48:AA48" si="20">SUM(E37:E46)</f>
        <v>0</v>
      </c>
      <c r="F48" s="9">
        <f t="shared" si="20"/>
        <v>0</v>
      </c>
      <c r="G48" s="9">
        <f t="shared" si="20"/>
        <v>0</v>
      </c>
      <c r="H48" s="9">
        <f t="shared" si="20"/>
        <v>0</v>
      </c>
      <c r="I48" s="9">
        <f t="shared" si="20"/>
        <v>48337.599999999999</v>
      </c>
      <c r="J48" s="9">
        <f t="shared" si="20"/>
        <v>47838.26</v>
      </c>
      <c r="K48" s="9">
        <f t="shared" si="20"/>
        <v>47616.6</v>
      </c>
      <c r="L48" s="9">
        <f t="shared" si="20"/>
        <v>44950.84</v>
      </c>
      <c r="M48" s="9">
        <f t="shared" si="20"/>
        <v>47616.6</v>
      </c>
      <c r="N48" s="9">
        <f t="shared" si="20"/>
        <v>45241.39</v>
      </c>
      <c r="O48" s="9">
        <f t="shared" si="20"/>
        <v>0</v>
      </c>
      <c r="P48" s="9">
        <f t="shared" si="20"/>
        <v>0</v>
      </c>
      <c r="Q48" s="9">
        <f t="shared" si="20"/>
        <v>5059</v>
      </c>
      <c r="R48" s="9">
        <f t="shared" si="20"/>
        <v>5059.3500000000004</v>
      </c>
      <c r="S48" s="9">
        <f t="shared" si="20"/>
        <v>0</v>
      </c>
      <c r="T48" s="9">
        <f t="shared" si="20"/>
        <v>0</v>
      </c>
      <c r="U48" s="9">
        <f t="shared" si="20"/>
        <v>0</v>
      </c>
      <c r="V48" s="9">
        <f t="shared" si="20"/>
        <v>0</v>
      </c>
      <c r="W48" s="9">
        <f t="shared" si="20"/>
        <v>0</v>
      </c>
      <c r="X48" s="9">
        <f t="shared" si="20"/>
        <v>0</v>
      </c>
      <c r="Y48" s="9">
        <f t="shared" si="20"/>
        <v>0</v>
      </c>
      <c r="Z48" s="9">
        <f t="shared" si="20"/>
        <v>0</v>
      </c>
      <c r="AA48" s="9">
        <f t="shared" si="20"/>
        <v>0</v>
      </c>
      <c r="AB48" s="9">
        <f t="shared" ref="AB48:AG48" si="21">SUM(AB37:AB46)</f>
        <v>0</v>
      </c>
      <c r="AC48" s="9">
        <f t="shared" si="21"/>
        <v>1124.1500000000001</v>
      </c>
      <c r="AD48" s="9">
        <f t="shared" si="21"/>
        <v>1124.1500000000001</v>
      </c>
      <c r="AE48" s="9">
        <f t="shared" si="21"/>
        <v>5530.33</v>
      </c>
      <c r="AF48" s="9">
        <f t="shared" si="21"/>
        <v>5530.33</v>
      </c>
      <c r="AG48" s="9">
        <f t="shared" si="21"/>
        <v>0</v>
      </c>
    </row>
    <row r="49" spans="1:33">
      <c r="A49" s="121">
        <f>'WP Total EUR'!A49</f>
        <v>0</v>
      </c>
      <c r="B49" s="121">
        <f t="shared" si="8"/>
        <v>0</v>
      </c>
      <c r="C49" s="123">
        <f t="shared" si="0"/>
        <v>0</v>
      </c>
      <c r="E49" s="9">
        <f t="shared" ref="E49:AA49" si="22">E32+E48</f>
        <v>0</v>
      </c>
      <c r="F49" s="9">
        <f t="shared" si="22"/>
        <v>0</v>
      </c>
      <c r="G49" s="9">
        <f t="shared" si="22"/>
        <v>0</v>
      </c>
      <c r="H49" s="9">
        <f t="shared" si="22"/>
        <v>0</v>
      </c>
      <c r="I49" s="9">
        <f t="shared" si="22"/>
        <v>0</v>
      </c>
      <c r="J49" s="9">
        <f t="shared" si="22"/>
        <v>0</v>
      </c>
      <c r="K49" s="9">
        <f t="shared" si="22"/>
        <v>0</v>
      </c>
      <c r="L49" s="9">
        <f t="shared" si="22"/>
        <v>0</v>
      </c>
      <c r="M49" s="9">
        <f t="shared" si="22"/>
        <v>0</v>
      </c>
      <c r="N49" s="9">
        <f t="shared" si="22"/>
        <v>0</v>
      </c>
      <c r="O49" s="9">
        <f t="shared" si="22"/>
        <v>0</v>
      </c>
      <c r="P49" s="9">
        <f t="shared" si="22"/>
        <v>0</v>
      </c>
      <c r="Q49" s="9">
        <f t="shared" si="22"/>
        <v>0</v>
      </c>
      <c r="R49" s="9">
        <f t="shared" si="22"/>
        <v>0</v>
      </c>
      <c r="S49" s="9">
        <f t="shared" si="22"/>
        <v>0</v>
      </c>
      <c r="T49" s="9">
        <f t="shared" si="22"/>
        <v>0</v>
      </c>
      <c r="U49" s="9">
        <f t="shared" si="22"/>
        <v>0</v>
      </c>
      <c r="V49" s="9">
        <f t="shared" si="22"/>
        <v>0</v>
      </c>
      <c r="W49" s="9">
        <f t="shared" si="22"/>
        <v>0</v>
      </c>
      <c r="X49" s="9">
        <f t="shared" si="22"/>
        <v>0</v>
      </c>
      <c r="Y49" s="9">
        <f t="shared" si="22"/>
        <v>0</v>
      </c>
      <c r="Z49" s="9">
        <f t="shared" si="22"/>
        <v>0</v>
      </c>
      <c r="AA49" s="9">
        <f t="shared" si="22"/>
        <v>0</v>
      </c>
      <c r="AB49" s="9">
        <f t="shared" ref="AB49" si="23">AB32+AB48</f>
        <v>0</v>
      </c>
      <c r="AC49" s="9">
        <f t="shared" ref="AC49" si="24">AC32+AC48</f>
        <v>0</v>
      </c>
      <c r="AD49" s="9">
        <f t="shared" ref="AD49" si="25">AD32+AD48</f>
        <v>0</v>
      </c>
      <c r="AE49" s="9">
        <f t="shared" ref="AE49" si="26">AE32+AE48</f>
        <v>0</v>
      </c>
      <c r="AF49" s="9">
        <f t="shared" ref="AF49" si="27">AF32+AF48</f>
        <v>0</v>
      </c>
      <c r="AG49" s="9">
        <f t="shared" ref="AG49" si="28">AG32+AG48</f>
        <v>0</v>
      </c>
    </row>
    <row r="50" spans="1:33">
      <c r="A50" s="121" t="str">
        <f>'WP Total EUR'!A50</f>
        <v>Accumulated expenses beginning of period</v>
      </c>
      <c r="B50" s="121">
        <f t="shared" si="8"/>
        <v>0</v>
      </c>
      <c r="C50" s="123">
        <f t="shared" si="0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>
      <c r="A51" s="121">
        <f>'WP Total EUR'!A51</f>
        <v>0</v>
      </c>
      <c r="B51" s="121">
        <f t="shared" si="8"/>
        <v>0</v>
      </c>
      <c r="C51" s="123">
        <f t="shared" si="0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>
      <c r="A52" s="121" t="str">
        <f>'WP Total EUR'!A52</f>
        <v>Accumulated expenses end of period</v>
      </c>
      <c r="B52" s="121">
        <f t="shared" si="8"/>
        <v>148629.79999999999</v>
      </c>
      <c r="C52" s="123">
        <f t="shared" si="0"/>
        <v>149744.32000000001</v>
      </c>
      <c r="E52" s="9">
        <f t="shared" ref="E52:AA52" si="29">E48+E50</f>
        <v>0</v>
      </c>
      <c r="F52" s="9">
        <f t="shared" si="29"/>
        <v>0</v>
      </c>
      <c r="G52" s="9">
        <f t="shared" si="29"/>
        <v>0</v>
      </c>
      <c r="H52" s="9">
        <f t="shared" si="29"/>
        <v>0</v>
      </c>
      <c r="I52" s="9">
        <f t="shared" si="29"/>
        <v>48337.599999999999</v>
      </c>
      <c r="J52" s="9">
        <f t="shared" si="29"/>
        <v>47838.26</v>
      </c>
      <c r="K52" s="9">
        <f t="shared" si="29"/>
        <v>47616.6</v>
      </c>
      <c r="L52" s="9">
        <f t="shared" si="29"/>
        <v>44950.84</v>
      </c>
      <c r="M52" s="9">
        <f t="shared" si="29"/>
        <v>47616.6</v>
      </c>
      <c r="N52" s="9">
        <f t="shared" si="29"/>
        <v>45241.39</v>
      </c>
      <c r="O52" s="9">
        <f t="shared" si="29"/>
        <v>0</v>
      </c>
      <c r="P52" s="9">
        <f t="shared" si="29"/>
        <v>0</v>
      </c>
      <c r="Q52" s="9">
        <f t="shared" si="29"/>
        <v>5059</v>
      </c>
      <c r="R52" s="9">
        <f t="shared" si="29"/>
        <v>5059.3500000000004</v>
      </c>
      <c r="S52" s="9">
        <f t="shared" si="29"/>
        <v>0</v>
      </c>
      <c r="T52" s="9">
        <f t="shared" si="29"/>
        <v>0</v>
      </c>
      <c r="U52" s="9">
        <f t="shared" si="29"/>
        <v>0</v>
      </c>
      <c r="V52" s="9">
        <f t="shared" si="29"/>
        <v>0</v>
      </c>
      <c r="W52" s="9">
        <f t="shared" si="29"/>
        <v>0</v>
      </c>
      <c r="X52" s="9">
        <f t="shared" si="29"/>
        <v>0</v>
      </c>
      <c r="Y52" s="9">
        <f t="shared" si="29"/>
        <v>0</v>
      </c>
      <c r="Z52" s="9">
        <f t="shared" si="29"/>
        <v>0</v>
      </c>
      <c r="AA52" s="9">
        <f t="shared" si="29"/>
        <v>0</v>
      </c>
      <c r="AB52" s="9">
        <f t="shared" ref="AB52:AG52" si="30">AB48+AB50</f>
        <v>0</v>
      </c>
      <c r="AC52" s="9">
        <f t="shared" si="30"/>
        <v>1124.1500000000001</v>
      </c>
      <c r="AD52" s="9">
        <f t="shared" si="30"/>
        <v>1124.1500000000001</v>
      </c>
      <c r="AE52" s="9">
        <f t="shared" si="30"/>
        <v>5530.33</v>
      </c>
      <c r="AF52" s="9">
        <f t="shared" si="30"/>
        <v>5530.33</v>
      </c>
      <c r="AG52" s="9">
        <f t="shared" si="30"/>
        <v>0</v>
      </c>
    </row>
    <row r="53" spans="1:33">
      <c r="A53" s="121">
        <f>'WP Total EUR'!A53</f>
        <v>0</v>
      </c>
      <c r="B53" s="121">
        <f t="shared" si="8"/>
        <v>0</v>
      </c>
      <c r="C53" s="123">
        <f t="shared" si="0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>
      <c r="A54" s="121" t="str">
        <f>'WP Total EUR'!A54</f>
        <v>Cash Flows</v>
      </c>
      <c r="B54" s="121">
        <f t="shared" si="8"/>
        <v>0</v>
      </c>
      <c r="C54" s="123">
        <f t="shared" si="0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>
      <c r="A55" s="121" t="str">
        <f>'WP Total EUR'!A55</f>
        <v>Operating activities</v>
      </c>
      <c r="B55" s="121">
        <f t="shared" si="8"/>
        <v>0</v>
      </c>
      <c r="C55" s="123">
        <f t="shared" si="0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>
      <c r="A56" s="121" t="str">
        <f>'WP Total EUR'!A56</f>
        <v>Net expenses</v>
      </c>
      <c r="B56" s="121">
        <f t="shared" si="8"/>
        <v>-148629.79999999999</v>
      </c>
      <c r="C56" s="123">
        <f t="shared" si="0"/>
        <v>-149744.32000000001</v>
      </c>
      <c r="E56" s="9">
        <f t="shared" ref="E56:AA56" si="31">E32</f>
        <v>0</v>
      </c>
      <c r="F56" s="9">
        <f t="shared" si="31"/>
        <v>0</v>
      </c>
      <c r="G56" s="9">
        <f t="shared" si="31"/>
        <v>0</v>
      </c>
      <c r="H56" s="9">
        <f t="shared" si="31"/>
        <v>0</v>
      </c>
      <c r="I56" s="9">
        <f t="shared" si="31"/>
        <v>-48337.599999999999</v>
      </c>
      <c r="J56" s="9">
        <f t="shared" si="31"/>
        <v>-47838.26</v>
      </c>
      <c r="K56" s="9">
        <f t="shared" si="31"/>
        <v>-47616.6</v>
      </c>
      <c r="L56" s="9">
        <f t="shared" si="31"/>
        <v>-44950.84</v>
      </c>
      <c r="M56" s="9">
        <f t="shared" si="31"/>
        <v>-47616.6</v>
      </c>
      <c r="N56" s="9">
        <f t="shared" si="31"/>
        <v>-45241.39</v>
      </c>
      <c r="O56" s="9">
        <f t="shared" si="31"/>
        <v>0</v>
      </c>
      <c r="P56" s="9">
        <f t="shared" si="31"/>
        <v>0</v>
      </c>
      <c r="Q56" s="9">
        <f t="shared" si="31"/>
        <v>-5059</v>
      </c>
      <c r="R56" s="9">
        <f t="shared" si="31"/>
        <v>-5059.3500000000004</v>
      </c>
      <c r="S56" s="9">
        <f t="shared" si="31"/>
        <v>0</v>
      </c>
      <c r="T56" s="9">
        <f t="shared" si="31"/>
        <v>0</v>
      </c>
      <c r="U56" s="9">
        <f t="shared" si="31"/>
        <v>0</v>
      </c>
      <c r="V56" s="9">
        <f t="shared" si="31"/>
        <v>0</v>
      </c>
      <c r="W56" s="9">
        <f t="shared" si="31"/>
        <v>0</v>
      </c>
      <c r="X56" s="9">
        <f t="shared" si="31"/>
        <v>0</v>
      </c>
      <c r="Y56" s="9">
        <f t="shared" si="31"/>
        <v>0</v>
      </c>
      <c r="Z56" s="9">
        <f t="shared" si="31"/>
        <v>0</v>
      </c>
      <c r="AA56" s="9">
        <f t="shared" si="31"/>
        <v>0</v>
      </c>
      <c r="AB56" s="9">
        <f t="shared" ref="AB56:AG56" si="32">AB32</f>
        <v>0</v>
      </c>
      <c r="AC56" s="9">
        <f t="shared" si="32"/>
        <v>-1124.1500000000001</v>
      </c>
      <c r="AD56" s="9">
        <f t="shared" si="32"/>
        <v>-1124.1500000000001</v>
      </c>
      <c r="AE56" s="9">
        <f t="shared" si="32"/>
        <v>-5530.33</v>
      </c>
      <c r="AF56" s="9">
        <f t="shared" si="32"/>
        <v>-5530.33</v>
      </c>
      <c r="AG56" s="9">
        <f t="shared" si="32"/>
        <v>0</v>
      </c>
    </row>
    <row r="57" spans="1:33">
      <c r="A57" s="121" t="str">
        <f>'WP Total EUR'!A57</f>
        <v xml:space="preserve">Cash flows used in the operating activities </v>
      </c>
      <c r="B57" s="121">
        <f t="shared" si="8"/>
        <v>0</v>
      </c>
      <c r="C57" s="123">
        <f t="shared" si="0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>
      <c r="A58" s="121" t="str">
        <f>'WP Total EUR'!A58</f>
        <v>Financing activities</v>
      </c>
      <c r="B58" s="121">
        <f t="shared" si="8"/>
        <v>0</v>
      </c>
      <c r="C58" s="123">
        <f t="shared" si="0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>
      <c r="A59" s="121" t="str">
        <f>'WP Total EUR'!A59</f>
        <v>OSCE office in Baku Grant  outstanding</v>
      </c>
      <c r="B59" s="121">
        <f t="shared" si="8"/>
        <v>0</v>
      </c>
      <c r="C59" s="123">
        <f t="shared" si="0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121" t="str">
        <f>'WP Total EUR'!A60</f>
        <v>OSCE office in Baku Grant  return</v>
      </c>
      <c r="B60" s="121">
        <f t="shared" si="8"/>
        <v>0</v>
      </c>
      <c r="C60" s="123">
        <f t="shared" si="0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>
      <c r="A61" s="121" t="str">
        <f>'WP Total EUR'!A61</f>
        <v>OSCE office in Baku Grant received</v>
      </c>
      <c r="B61" s="121">
        <f t="shared" si="8"/>
        <v>0</v>
      </c>
      <c r="C61" s="123">
        <f t="shared" si="0"/>
        <v>146671.5</v>
      </c>
      <c r="E61" s="9"/>
      <c r="F61" s="9"/>
      <c r="G61" s="9"/>
      <c r="H61" s="9"/>
      <c r="I61" s="9"/>
      <c r="J61" s="9">
        <v>47697.26</v>
      </c>
      <c r="K61" s="9"/>
      <c r="L61" s="9">
        <f>47616.85+4100</f>
        <v>51716.85</v>
      </c>
      <c r="M61" s="9"/>
      <c r="N61" s="9">
        <v>43859.39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>
        <v>3398</v>
      </c>
      <c r="AC61" s="9"/>
      <c r="AD61" s="9"/>
      <c r="AE61" s="9"/>
      <c r="AF61" s="9"/>
      <c r="AG61" s="9"/>
    </row>
    <row r="62" spans="1:33">
      <c r="A62" s="121" t="str">
        <f>'WP Total EUR'!A62</f>
        <v>USAID Grant veceived</v>
      </c>
      <c r="B62" s="121">
        <f t="shared" si="8"/>
        <v>0</v>
      </c>
      <c r="C62" s="123">
        <f t="shared" si="0"/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>
      <c r="A63" s="121" t="str">
        <f>'WP Total EUR'!A63</f>
        <v>USAID Grant outstanding</v>
      </c>
      <c r="B63" s="121">
        <f t="shared" si="8"/>
        <v>0</v>
      </c>
      <c r="C63" s="123">
        <f t="shared" si="0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>
      <c r="A64" s="121" t="str">
        <f>'WP Total EUR'!A64</f>
        <v>Council of State Support to NGO</v>
      </c>
      <c r="B64" s="121">
        <f t="shared" si="8"/>
        <v>0</v>
      </c>
      <c r="C64" s="123">
        <f t="shared" si="0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>
      <c r="A65" s="121" t="str">
        <f>'WP Total EUR'!A65</f>
        <v>TI</v>
      </c>
      <c r="B65" s="121">
        <f t="shared" si="8"/>
        <v>0</v>
      </c>
      <c r="C65" s="123">
        <f t="shared" si="0"/>
        <v>10766.13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5059.3500000000004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>
        <v>1124.1500000000001</v>
      </c>
      <c r="AE65" s="9"/>
      <c r="AF65" s="9">
        <v>4582.63</v>
      </c>
      <c r="AG65" s="9"/>
    </row>
    <row r="66" spans="1:33">
      <c r="A66" s="121" t="str">
        <f>'WP Total EUR'!A66</f>
        <v>Konstanz University</v>
      </c>
      <c r="B66" s="121">
        <f t="shared" si="8"/>
        <v>0</v>
      </c>
      <c r="C66" s="123">
        <f t="shared" si="0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>
      <c r="A67" s="121" t="str">
        <f>'WP Total EUR'!A67</f>
        <v>Statoil</v>
      </c>
      <c r="B67" s="121">
        <f t="shared" si="8"/>
        <v>0</v>
      </c>
      <c r="C67" s="123">
        <f t="shared" si="0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>
      <c r="A68" s="121" t="str">
        <f>'WP Total EUR'!A68</f>
        <v>PTF</v>
      </c>
      <c r="B68" s="121">
        <f t="shared" ref="B68:B73" si="33">E68+G68+I68+K68+M68+O68+Q68+S68+U68+W68</f>
        <v>0</v>
      </c>
      <c r="C68" s="123">
        <f t="shared" si="0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>
      <c r="A69" s="121" t="str">
        <f>'WP Total EUR'!A69</f>
        <v>PTF outstanding</v>
      </c>
      <c r="B69" s="121">
        <f t="shared" si="33"/>
        <v>0</v>
      </c>
      <c r="C69" s="123">
        <f t="shared" si="0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>
      <c r="A70" s="121">
        <f>'WP Total EUR'!A70</f>
        <v>0</v>
      </c>
      <c r="B70" s="121">
        <f t="shared" si="33"/>
        <v>0</v>
      </c>
      <c r="C70" s="123">
        <f t="shared" si="0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>
      <c r="A71" s="121">
        <f>'WP Total EUR'!A71</f>
        <v>0</v>
      </c>
      <c r="B71" s="121">
        <f t="shared" si="33"/>
        <v>0</v>
      </c>
      <c r="C71" s="123">
        <f t="shared" si="0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>
      <c r="B72" s="121">
        <f t="shared" si="33"/>
        <v>0</v>
      </c>
      <c r="C72" s="123">
        <f t="shared" si="0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>
      <c r="A73" s="121" t="str">
        <f>'WP Total EUR'!A73</f>
        <v xml:space="preserve">Cash flows used in the operating activities </v>
      </c>
      <c r="B73" s="121">
        <f t="shared" si="33"/>
        <v>0</v>
      </c>
      <c r="C73" s="123">
        <f t="shared" si="0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1:33">
      <c r="A74" s="121">
        <f>'WP Total EUR'!A74</f>
        <v>0</v>
      </c>
      <c r="B74" s="121">
        <f t="shared" si="8"/>
        <v>0</v>
      </c>
      <c r="C74" s="123">
        <f t="shared" ref="C74:C104" si="34">F74+H74+J74+L74+N74+P74+R74+T74+V74+X74+Z74+AB74+AD74+AF74</f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>
      <c r="A75" s="121" t="str">
        <f>'WP Total EUR'!A75</f>
        <v xml:space="preserve">Investing activities </v>
      </c>
      <c r="B75" s="121">
        <f t="shared" si="8"/>
        <v>0</v>
      </c>
      <c r="C75" s="123">
        <f t="shared" si="34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1:33">
      <c r="A76" s="121" t="str">
        <f>'WP Total EUR'!A76</f>
        <v>Purchasing of fixed assets</v>
      </c>
      <c r="B76" s="121">
        <f t="shared" si="8"/>
        <v>0</v>
      </c>
      <c r="C76" s="123">
        <f t="shared" si="34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33">
      <c r="A77" s="121">
        <f>'WP Total EUR'!A77</f>
        <v>0</v>
      </c>
      <c r="B77" s="121">
        <f t="shared" si="8"/>
        <v>0</v>
      </c>
      <c r="C77" s="123">
        <f t="shared" si="34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>
      <c r="A78" s="121" t="str">
        <f>'WP Total EUR'!A78</f>
        <v xml:space="preserve">Cash flows used in the investing activities </v>
      </c>
      <c r="B78" s="121">
        <f t="shared" si="8"/>
        <v>0</v>
      </c>
      <c r="C78" s="123">
        <f t="shared" si="34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1:33">
      <c r="A79" s="121">
        <f>'WP Total EUR'!A79</f>
        <v>0</v>
      </c>
      <c r="B79" s="121">
        <f t="shared" si="8"/>
        <v>0</v>
      </c>
      <c r="C79" s="123">
        <f t="shared" si="34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33">
      <c r="A80" s="121" t="str">
        <f>'WP Total EUR'!A80</f>
        <v>Net increase in cash</v>
      </c>
      <c r="B80" s="121">
        <f t="shared" si="8"/>
        <v>0</v>
      </c>
      <c r="C80" s="123">
        <f t="shared" si="34"/>
        <v>7693.31</v>
      </c>
      <c r="E80" s="9"/>
      <c r="F80" s="9">
        <f>SUM(F55:F79)</f>
        <v>0</v>
      </c>
      <c r="G80" s="9"/>
      <c r="H80" s="9">
        <f>SUM(H55:H79)</f>
        <v>0</v>
      </c>
      <c r="I80" s="9"/>
      <c r="J80" s="9">
        <f>SUM(J55:J79)</f>
        <v>-141</v>
      </c>
      <c r="K80" s="9"/>
      <c r="L80" s="9">
        <f>SUM(L55:L79)</f>
        <v>6766.01</v>
      </c>
      <c r="M80" s="9"/>
      <c r="N80" s="9">
        <f>SUM(N55:N79)</f>
        <v>-1382</v>
      </c>
      <c r="O80" s="9"/>
      <c r="P80" s="9">
        <f>SUM(P55:P79)</f>
        <v>0</v>
      </c>
      <c r="Q80" s="9"/>
      <c r="R80" s="9">
        <f>SUM(R55:R79)</f>
        <v>0</v>
      </c>
      <c r="S80" s="9"/>
      <c r="T80" s="9">
        <f>SUM(T55:T79)</f>
        <v>0</v>
      </c>
      <c r="U80" s="9"/>
      <c r="V80" s="9">
        <f>SUM(V55:V79)</f>
        <v>0</v>
      </c>
      <c r="W80" s="9"/>
      <c r="X80" s="9">
        <f>SUM(X55:X79)</f>
        <v>0</v>
      </c>
      <c r="Y80" s="9">
        <f>SUM(Y55:Y79)</f>
        <v>0</v>
      </c>
      <c r="Z80" s="9">
        <f>SUM(Z55:Z79)</f>
        <v>0</v>
      </c>
      <c r="AA80" s="9"/>
      <c r="AB80" s="9">
        <f t="shared" ref="AB80:AG80" si="35">SUM(AB55:AB79)</f>
        <v>3398</v>
      </c>
      <c r="AC80" s="9">
        <f t="shared" si="35"/>
        <v>-1124.1500000000001</v>
      </c>
      <c r="AD80" s="9">
        <f t="shared" si="35"/>
        <v>0</v>
      </c>
      <c r="AE80" s="9">
        <f t="shared" si="35"/>
        <v>-5530.33</v>
      </c>
      <c r="AF80" s="9">
        <f t="shared" si="35"/>
        <v>-947.7</v>
      </c>
      <c r="AG80" s="9">
        <f t="shared" si="35"/>
        <v>0</v>
      </c>
    </row>
    <row r="81" spans="1:33">
      <c r="A81" s="121">
        <f>'WP Total EUR'!A81</f>
        <v>0</v>
      </c>
      <c r="B81" s="121">
        <f t="shared" si="8"/>
        <v>0</v>
      </c>
      <c r="C81" s="123">
        <f t="shared" si="34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:33">
      <c r="A82" s="121" t="str">
        <f>'WP Total EUR'!A82</f>
        <v>Cash at beginning of period</v>
      </c>
      <c r="B82" s="121">
        <f t="shared" si="8"/>
        <v>0</v>
      </c>
      <c r="C82" s="123">
        <f t="shared" si="34"/>
        <v>-3735</v>
      </c>
      <c r="E82" s="9"/>
      <c r="F82" s="9"/>
      <c r="G82" s="9"/>
      <c r="H82" s="9"/>
      <c r="I82" s="9"/>
      <c r="J82" s="9">
        <v>-4100</v>
      </c>
      <c r="K82" s="9"/>
      <c r="L82" s="9">
        <v>-4100</v>
      </c>
      <c r="M82" s="9"/>
      <c r="N82" s="9">
        <v>-518</v>
      </c>
      <c r="O82" s="9"/>
      <c r="P82" s="9">
        <v>7002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>
        <v>-3398</v>
      </c>
      <c r="AC82" s="9"/>
      <c r="AD82" s="9"/>
      <c r="AE82" s="9"/>
      <c r="AF82" s="9">
        <v>1379</v>
      </c>
      <c r="AG82" s="9"/>
    </row>
    <row r="83" spans="1:33">
      <c r="A83" s="121" t="str">
        <f>'WP Total EUR'!A83</f>
        <v>Cash at end of period</v>
      </c>
      <c r="B83" s="121">
        <f t="shared" ref="B83:B94" si="36">E83+G83+I83+K83+M83+O83+Q83+S83+U83+W83</f>
        <v>0</v>
      </c>
      <c r="C83" s="123">
        <f t="shared" si="34"/>
        <v>3958.31</v>
      </c>
      <c r="E83" s="9"/>
      <c r="F83" s="9">
        <f t="shared" ref="F83:AA83" si="37">F82+F80</f>
        <v>0</v>
      </c>
      <c r="G83" s="9"/>
      <c r="H83" s="9">
        <f t="shared" si="37"/>
        <v>0</v>
      </c>
      <c r="I83" s="9"/>
      <c r="J83" s="9">
        <f t="shared" si="37"/>
        <v>-4241</v>
      </c>
      <c r="K83" s="9">
        <f t="shared" si="37"/>
        <v>0</v>
      </c>
      <c r="L83" s="9">
        <f t="shared" si="37"/>
        <v>2666.01</v>
      </c>
      <c r="M83" s="9">
        <f t="shared" si="37"/>
        <v>0</v>
      </c>
      <c r="N83" s="9">
        <f t="shared" si="37"/>
        <v>-1900</v>
      </c>
      <c r="O83" s="9">
        <f t="shared" si="37"/>
        <v>0</v>
      </c>
      <c r="P83" s="9">
        <f t="shared" si="37"/>
        <v>7002</v>
      </c>
      <c r="Q83" s="9">
        <f t="shared" si="37"/>
        <v>0</v>
      </c>
      <c r="R83" s="9">
        <f t="shared" si="37"/>
        <v>0</v>
      </c>
      <c r="S83" s="9">
        <f t="shared" si="37"/>
        <v>0</v>
      </c>
      <c r="T83" s="9">
        <f t="shared" si="37"/>
        <v>0</v>
      </c>
      <c r="U83" s="9">
        <f t="shared" si="37"/>
        <v>0</v>
      </c>
      <c r="V83" s="9">
        <f t="shared" si="37"/>
        <v>0</v>
      </c>
      <c r="W83" s="9">
        <f t="shared" si="37"/>
        <v>0</v>
      </c>
      <c r="X83" s="9">
        <f t="shared" si="37"/>
        <v>0</v>
      </c>
      <c r="Y83" s="9">
        <f t="shared" si="37"/>
        <v>0</v>
      </c>
      <c r="Z83" s="9">
        <f t="shared" si="37"/>
        <v>0</v>
      </c>
      <c r="AA83" s="9">
        <f t="shared" si="37"/>
        <v>0</v>
      </c>
      <c r="AB83" s="9">
        <f t="shared" ref="AB83" si="38">AB82+AB80</f>
        <v>0</v>
      </c>
      <c r="AC83" s="9">
        <f t="shared" ref="AC83" si="39">AC82+AC80</f>
        <v>-1124.1500000000001</v>
      </c>
      <c r="AD83" s="9">
        <f t="shared" ref="AD83" si="40">AD82+AD80</f>
        <v>0</v>
      </c>
      <c r="AE83" s="9">
        <f t="shared" ref="AE83" si="41">AE82+AE80</f>
        <v>-5530.33</v>
      </c>
      <c r="AF83" s="9">
        <f t="shared" ref="AF83" si="42">AF82+AF80</f>
        <v>431.3</v>
      </c>
      <c r="AG83" s="9">
        <f t="shared" ref="AG83" si="43">AG82+AG80</f>
        <v>0</v>
      </c>
    </row>
    <row r="84" spans="1:33">
      <c r="A84" s="121">
        <f>'WP Total EUR'!A84</f>
        <v>0</v>
      </c>
      <c r="B84" s="121">
        <f t="shared" si="36"/>
        <v>0</v>
      </c>
      <c r="C84" s="123">
        <f t="shared" si="34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21" t="str">
        <f>'WP Total EUR'!A85</f>
        <v>Cash - desk</v>
      </c>
      <c r="B85" s="121">
        <f t="shared" si="36"/>
        <v>0</v>
      </c>
      <c r="C85" s="123">
        <f t="shared" si="34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>
      <c r="A86" s="121" t="str">
        <f>'WP Total EUR'!A86</f>
        <v>petty cash</v>
      </c>
      <c r="B86" s="121">
        <f t="shared" si="36"/>
        <v>0</v>
      </c>
      <c r="C86" s="123">
        <f t="shared" si="34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>
      <c r="A87" s="121" t="str">
        <f>'WP Total EUR'!A87</f>
        <v>bank accounts</v>
      </c>
      <c r="B87" s="121">
        <f t="shared" si="36"/>
        <v>0</v>
      </c>
      <c r="C87" s="123">
        <f t="shared" si="34"/>
        <v>3958.31</v>
      </c>
      <c r="E87" s="9">
        <f t="shared" ref="E87:AA87" si="44">E83</f>
        <v>0</v>
      </c>
      <c r="F87" s="9">
        <f t="shared" si="44"/>
        <v>0</v>
      </c>
      <c r="G87" s="9">
        <f t="shared" si="44"/>
        <v>0</v>
      </c>
      <c r="H87" s="9">
        <f t="shared" si="44"/>
        <v>0</v>
      </c>
      <c r="I87" s="9">
        <f t="shared" si="44"/>
        <v>0</v>
      </c>
      <c r="J87" s="9">
        <f t="shared" si="44"/>
        <v>-4241</v>
      </c>
      <c r="K87" s="9">
        <f t="shared" si="44"/>
        <v>0</v>
      </c>
      <c r="L87" s="9">
        <f t="shared" si="44"/>
        <v>2666.01</v>
      </c>
      <c r="M87" s="9">
        <f t="shared" si="44"/>
        <v>0</v>
      </c>
      <c r="N87" s="9">
        <f t="shared" si="44"/>
        <v>-1900</v>
      </c>
      <c r="O87" s="9">
        <f t="shared" si="44"/>
        <v>0</v>
      </c>
      <c r="P87" s="9">
        <f t="shared" si="44"/>
        <v>7002</v>
      </c>
      <c r="Q87" s="9">
        <f t="shared" si="44"/>
        <v>0</v>
      </c>
      <c r="R87" s="9">
        <f t="shared" si="44"/>
        <v>0</v>
      </c>
      <c r="S87" s="9">
        <f t="shared" si="44"/>
        <v>0</v>
      </c>
      <c r="T87" s="9">
        <f t="shared" si="44"/>
        <v>0</v>
      </c>
      <c r="U87" s="9">
        <f t="shared" si="44"/>
        <v>0</v>
      </c>
      <c r="V87" s="9">
        <f t="shared" si="44"/>
        <v>0</v>
      </c>
      <c r="W87" s="9">
        <f t="shared" si="44"/>
        <v>0</v>
      </c>
      <c r="X87" s="9">
        <f t="shared" si="44"/>
        <v>0</v>
      </c>
      <c r="Y87" s="9">
        <f t="shared" si="44"/>
        <v>0</v>
      </c>
      <c r="Z87" s="9">
        <f t="shared" si="44"/>
        <v>0</v>
      </c>
      <c r="AA87" s="9">
        <f t="shared" si="44"/>
        <v>0</v>
      </c>
      <c r="AB87" s="9">
        <f t="shared" ref="AB87:AG87" si="45">AB83</f>
        <v>0</v>
      </c>
      <c r="AC87" s="9">
        <f t="shared" si="45"/>
        <v>-1124.1500000000001</v>
      </c>
      <c r="AD87" s="9">
        <f t="shared" si="45"/>
        <v>0</v>
      </c>
      <c r="AE87" s="9">
        <f t="shared" si="45"/>
        <v>-5530.33</v>
      </c>
      <c r="AF87" s="9">
        <f t="shared" si="45"/>
        <v>431.3</v>
      </c>
      <c r="AG87" s="9">
        <f t="shared" si="45"/>
        <v>0</v>
      </c>
    </row>
    <row r="88" spans="1:33">
      <c r="A88" s="121" t="str">
        <f>'WP Total EUR'!A88</f>
        <v>Total cash</v>
      </c>
      <c r="B88" s="121">
        <f t="shared" si="36"/>
        <v>0</v>
      </c>
      <c r="C88" s="123">
        <f t="shared" si="34"/>
        <v>3958.31</v>
      </c>
      <c r="E88" s="9">
        <f t="shared" ref="E88:AA88" si="46">SUM(E85:E87)</f>
        <v>0</v>
      </c>
      <c r="F88" s="9">
        <f t="shared" si="46"/>
        <v>0</v>
      </c>
      <c r="G88" s="9">
        <f t="shared" si="46"/>
        <v>0</v>
      </c>
      <c r="H88" s="9">
        <f t="shared" si="46"/>
        <v>0</v>
      </c>
      <c r="I88" s="9">
        <f t="shared" si="46"/>
        <v>0</v>
      </c>
      <c r="J88" s="9">
        <f t="shared" si="46"/>
        <v>-4241</v>
      </c>
      <c r="K88" s="9">
        <f t="shared" si="46"/>
        <v>0</v>
      </c>
      <c r="L88" s="9">
        <f t="shared" si="46"/>
        <v>2666.01</v>
      </c>
      <c r="M88" s="9">
        <f t="shared" si="46"/>
        <v>0</v>
      </c>
      <c r="N88" s="9">
        <f t="shared" si="46"/>
        <v>-1900</v>
      </c>
      <c r="O88" s="9">
        <f t="shared" si="46"/>
        <v>0</v>
      </c>
      <c r="P88" s="9">
        <f t="shared" si="46"/>
        <v>7002</v>
      </c>
      <c r="Q88" s="9">
        <f t="shared" si="46"/>
        <v>0</v>
      </c>
      <c r="R88" s="9">
        <f t="shared" si="46"/>
        <v>0</v>
      </c>
      <c r="S88" s="9">
        <f t="shared" si="46"/>
        <v>0</v>
      </c>
      <c r="T88" s="9">
        <f t="shared" si="46"/>
        <v>0</v>
      </c>
      <c r="U88" s="9">
        <f t="shared" si="46"/>
        <v>0</v>
      </c>
      <c r="V88" s="9">
        <f t="shared" si="46"/>
        <v>0</v>
      </c>
      <c r="W88" s="9">
        <f t="shared" si="46"/>
        <v>0</v>
      </c>
      <c r="X88" s="9">
        <f t="shared" si="46"/>
        <v>0</v>
      </c>
      <c r="Y88" s="9">
        <f t="shared" si="46"/>
        <v>0</v>
      </c>
      <c r="Z88" s="9">
        <f t="shared" si="46"/>
        <v>0</v>
      </c>
      <c r="AA88" s="9">
        <f t="shared" si="46"/>
        <v>0</v>
      </c>
      <c r="AB88" s="9">
        <f t="shared" ref="AB88:AG88" si="47">SUM(AB85:AB87)</f>
        <v>0</v>
      </c>
      <c r="AC88" s="9">
        <f t="shared" si="47"/>
        <v>-1124.1500000000001</v>
      </c>
      <c r="AD88" s="9">
        <f t="shared" si="47"/>
        <v>0</v>
      </c>
      <c r="AE88" s="9">
        <f t="shared" si="47"/>
        <v>-5530.33</v>
      </c>
      <c r="AF88" s="9">
        <f t="shared" si="47"/>
        <v>431.3</v>
      </c>
      <c r="AG88" s="9">
        <f t="shared" si="47"/>
        <v>0</v>
      </c>
    </row>
    <row r="89" spans="1:33">
      <c r="A89" s="121" t="str">
        <f>'WP Total EUR'!A89</f>
        <v>KS</v>
      </c>
      <c r="B89" s="121">
        <f t="shared" si="36"/>
        <v>0</v>
      </c>
      <c r="C89" s="123">
        <f t="shared" si="34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>
      <c r="A90" s="121">
        <f>'WP Total EUR'!A90</f>
        <v>0</v>
      </c>
      <c r="B90" s="121">
        <f t="shared" si="36"/>
        <v>0</v>
      </c>
      <c r="C90" s="123">
        <f t="shared" si="34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>
      <c r="A91" s="121" t="str">
        <f>'WP Total EUR'!A91</f>
        <v>Personnel</v>
      </c>
      <c r="B91" s="121">
        <f t="shared" si="36"/>
        <v>0</v>
      </c>
      <c r="C91" s="123">
        <f t="shared" si="34"/>
        <v>0</v>
      </c>
      <c r="E91" s="9">
        <f t="shared" ref="E91:AA91" si="48">E89+E90</f>
        <v>0</v>
      </c>
      <c r="F91" s="9">
        <f t="shared" si="48"/>
        <v>0</v>
      </c>
      <c r="G91" s="9">
        <f t="shared" si="48"/>
        <v>0</v>
      </c>
      <c r="H91" s="9">
        <f t="shared" si="48"/>
        <v>0</v>
      </c>
      <c r="I91" s="9">
        <f t="shared" si="48"/>
        <v>0</v>
      </c>
      <c r="J91" s="9">
        <f t="shared" si="48"/>
        <v>0</v>
      </c>
      <c r="K91" s="9">
        <f t="shared" si="48"/>
        <v>0</v>
      </c>
      <c r="L91" s="9">
        <f t="shared" si="48"/>
        <v>0</v>
      </c>
      <c r="M91" s="9">
        <f t="shared" si="48"/>
        <v>0</v>
      </c>
      <c r="N91" s="9">
        <f t="shared" si="48"/>
        <v>0</v>
      </c>
      <c r="O91" s="9">
        <f t="shared" si="48"/>
        <v>0</v>
      </c>
      <c r="P91" s="9">
        <f t="shared" si="48"/>
        <v>0</v>
      </c>
      <c r="Q91" s="9">
        <f t="shared" si="48"/>
        <v>0</v>
      </c>
      <c r="R91" s="9">
        <f t="shared" si="48"/>
        <v>0</v>
      </c>
      <c r="S91" s="9">
        <f t="shared" si="48"/>
        <v>0</v>
      </c>
      <c r="T91" s="9">
        <f t="shared" si="48"/>
        <v>0</v>
      </c>
      <c r="U91" s="9">
        <f t="shared" si="48"/>
        <v>0</v>
      </c>
      <c r="V91" s="9">
        <f t="shared" si="48"/>
        <v>0</v>
      </c>
      <c r="W91" s="9">
        <f t="shared" si="48"/>
        <v>0</v>
      </c>
      <c r="X91" s="9">
        <f t="shared" si="48"/>
        <v>0</v>
      </c>
      <c r="Y91" s="9">
        <f t="shared" si="48"/>
        <v>0</v>
      </c>
      <c r="Z91" s="9">
        <f t="shared" si="48"/>
        <v>0</v>
      </c>
      <c r="AA91" s="9">
        <f t="shared" si="48"/>
        <v>0</v>
      </c>
      <c r="AB91" s="9">
        <f t="shared" ref="AB91:AG91" si="49">AB89+AB90</f>
        <v>0</v>
      </c>
      <c r="AC91" s="9">
        <f t="shared" si="49"/>
        <v>0</v>
      </c>
      <c r="AD91" s="9">
        <f t="shared" si="49"/>
        <v>0</v>
      </c>
      <c r="AE91" s="9">
        <f t="shared" si="49"/>
        <v>0</v>
      </c>
      <c r="AF91" s="9">
        <f t="shared" si="49"/>
        <v>0</v>
      </c>
      <c r="AG91" s="9">
        <f t="shared" si="49"/>
        <v>0</v>
      </c>
    </row>
    <row r="92" spans="1:33">
      <c r="A92" s="121" t="str">
        <f>'WP Total EUR'!A92</f>
        <v>Travel &amp; Conference</v>
      </c>
      <c r="B92" s="121">
        <f t="shared" si="36"/>
        <v>0</v>
      </c>
      <c r="C92" s="123">
        <f t="shared" si="34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>
      <c r="A93" s="121" t="str">
        <f>'WP Total EUR'!A93</f>
        <v>Stationary &amp; Administration</v>
      </c>
      <c r="B93" s="121">
        <f t="shared" si="36"/>
        <v>0</v>
      </c>
      <c r="C93" s="123">
        <f t="shared" si="34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>
      <c r="A94" s="121" t="str">
        <f>'WP Total EUR'!A94</f>
        <v>Other project cost</v>
      </c>
      <c r="B94" s="121">
        <f t="shared" si="36"/>
        <v>0</v>
      </c>
      <c r="C94" s="123">
        <f t="shared" si="34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121">
        <f>'WP Total EUR'!A95</f>
        <v>0</v>
      </c>
      <c r="C95" s="123">
        <f t="shared" si="34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121">
        <f>'WP Total EUR'!A96</f>
        <v>0</v>
      </c>
      <c r="C96" s="123">
        <f t="shared" si="34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121">
        <f>'WP Total EUR'!A97</f>
        <v>0</v>
      </c>
      <c r="C97" s="123">
        <f t="shared" si="34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121">
        <f>'WP Total EUR'!A98</f>
        <v>0</v>
      </c>
      <c r="C98" s="123">
        <f t="shared" si="34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121">
        <f>'WP Total EUR'!A99</f>
        <v>0</v>
      </c>
      <c r="C99" s="123">
        <f t="shared" si="34"/>
        <v>0</v>
      </c>
    </row>
    <row r="100" spans="1:33">
      <c r="A100" s="121">
        <f>'WP Total EUR'!A100</f>
        <v>0</v>
      </c>
      <c r="C100" s="123">
        <f t="shared" si="34"/>
        <v>0</v>
      </c>
    </row>
    <row r="101" spans="1:33">
      <c r="A101" s="121">
        <f>'WP Total EUR'!A101</f>
        <v>0</v>
      </c>
      <c r="C101" s="123">
        <f t="shared" si="34"/>
        <v>0</v>
      </c>
    </row>
    <row r="102" spans="1:33">
      <c r="A102" s="121">
        <f>'WP Total EUR'!A102</f>
        <v>0</v>
      </c>
      <c r="C102" s="123">
        <f t="shared" si="34"/>
        <v>0</v>
      </c>
    </row>
    <row r="103" spans="1:33">
      <c r="A103" s="121">
        <f>'WP Total EUR'!A103</f>
        <v>0</v>
      </c>
      <c r="C103" s="123">
        <f t="shared" si="34"/>
        <v>0</v>
      </c>
    </row>
    <row r="104" spans="1:33">
      <c r="A104" s="121">
        <f>'WP Total EUR'!A104</f>
        <v>0</v>
      </c>
      <c r="C104" s="123">
        <f t="shared" si="34"/>
        <v>0</v>
      </c>
    </row>
  </sheetData>
  <mergeCells count="75">
    <mergeCell ref="Y7:Z7"/>
    <mergeCell ref="AA7:AB7"/>
    <mergeCell ref="AC7:AD7"/>
    <mergeCell ref="AE7:AF7"/>
    <mergeCell ref="AG7:AH7"/>
    <mergeCell ref="AC5:AD5"/>
    <mergeCell ref="AE5:AF5"/>
    <mergeCell ref="AG5:AH5"/>
    <mergeCell ref="Y6:Z6"/>
    <mergeCell ref="AA6:AB6"/>
    <mergeCell ref="AC6:AD6"/>
    <mergeCell ref="AE6:AF6"/>
    <mergeCell ref="AG6:AH6"/>
    <mergeCell ref="AC3:AD3"/>
    <mergeCell ref="AE3:AF3"/>
    <mergeCell ref="AG3:AH3"/>
    <mergeCell ref="AC4:AD4"/>
    <mergeCell ref="AE4:AF4"/>
    <mergeCell ref="AG4:AH4"/>
    <mergeCell ref="Y3:Z3"/>
    <mergeCell ref="Y4:Z4"/>
    <mergeCell ref="Y5:Z5"/>
    <mergeCell ref="AA3:AB3"/>
    <mergeCell ref="AA4:AB4"/>
    <mergeCell ref="AA5:AB5"/>
    <mergeCell ref="W5:X5"/>
    <mergeCell ref="U6:V6"/>
    <mergeCell ref="W6:X6"/>
    <mergeCell ref="E3:F3"/>
    <mergeCell ref="G3:H3"/>
    <mergeCell ref="I3:J3"/>
    <mergeCell ref="K3:L3"/>
    <mergeCell ref="M3:N3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E4:F4"/>
    <mergeCell ref="G4:H4"/>
    <mergeCell ref="I4:J4"/>
    <mergeCell ref="K4:L4"/>
    <mergeCell ref="M4:N4"/>
    <mergeCell ref="U3:V3"/>
    <mergeCell ref="W3:X3"/>
    <mergeCell ref="O3:P3"/>
    <mergeCell ref="Q3:R3"/>
    <mergeCell ref="Q4:R4"/>
    <mergeCell ref="S3:T3"/>
    <mergeCell ref="S4:T4"/>
    <mergeCell ref="U4:V4"/>
    <mergeCell ref="W4:X4"/>
    <mergeCell ref="O4:P4"/>
    <mergeCell ref="Q6:R6"/>
    <mergeCell ref="S6:T6"/>
    <mergeCell ref="E7:F7"/>
    <mergeCell ref="G7:H7"/>
    <mergeCell ref="I7:J7"/>
    <mergeCell ref="K7:L7"/>
    <mergeCell ref="M7:N7"/>
    <mergeCell ref="E6:F6"/>
    <mergeCell ref="G6:H6"/>
    <mergeCell ref="I6:J6"/>
    <mergeCell ref="K6:L6"/>
    <mergeCell ref="M6:N6"/>
    <mergeCell ref="O6:P6"/>
    <mergeCell ref="U7:V7"/>
    <mergeCell ref="W7:X7"/>
    <mergeCell ref="O7:P7"/>
    <mergeCell ref="Q7:R7"/>
    <mergeCell ref="S7:T7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84"/>
  <sheetViews>
    <sheetView workbookViewId="0">
      <pane xSplit="4" ySplit="8" topLeftCell="E9" activePane="bottomRight" state="frozen"/>
      <selection pane="topRight" activeCell="E1" sqref="E1"/>
      <selection pane="bottomLeft" activeCell="A7" sqref="A7"/>
      <selection pane="bottomRight" activeCell="F23" sqref="F23"/>
    </sheetView>
  </sheetViews>
  <sheetFormatPr defaultColWidth="9.140625" defaultRowHeight="15"/>
  <cols>
    <col min="1" max="1" width="41.85546875" style="1" customWidth="1"/>
    <col min="2" max="2" width="13.140625" style="1" bestFit="1" customWidth="1"/>
    <col min="3" max="3" width="10.5703125" style="1" customWidth="1"/>
    <col min="4" max="4" width="1.42578125" style="1" customWidth="1"/>
    <col min="5" max="6" width="10.7109375" style="1" customWidth="1"/>
    <col min="7" max="7" width="8.5703125" style="1" customWidth="1"/>
    <col min="8" max="8" width="9.42578125" style="1" bestFit="1" customWidth="1"/>
    <col min="9" max="9" width="11.140625" style="1" bestFit="1" customWidth="1"/>
    <col min="10" max="10" width="12.140625" style="1" bestFit="1" customWidth="1"/>
    <col min="11" max="12" width="11" style="1" bestFit="1" customWidth="1"/>
    <col min="13" max="16" width="12" style="1" bestFit="1" customWidth="1"/>
    <col min="17" max="18" width="9.42578125" style="1" bestFit="1" customWidth="1"/>
    <col min="19" max="16384" width="9.140625" style="1"/>
  </cols>
  <sheetData>
    <row r="1" spans="1:30">
      <c r="B1" s="1" t="s">
        <v>27</v>
      </c>
      <c r="C1" s="121">
        <v>1</v>
      </c>
    </row>
    <row r="3" spans="1:30">
      <c r="E3" s="188" t="s">
        <v>35</v>
      </c>
      <c r="F3" s="188"/>
      <c r="G3" s="188" t="s">
        <v>36</v>
      </c>
      <c r="H3" s="188"/>
      <c r="I3" s="188" t="s">
        <v>38</v>
      </c>
      <c r="J3" s="188"/>
      <c r="K3" s="188" t="s">
        <v>39</v>
      </c>
      <c r="L3" s="188"/>
      <c r="M3" s="188" t="s">
        <v>54</v>
      </c>
      <c r="N3" s="188"/>
      <c r="O3" s="188" t="s">
        <v>56</v>
      </c>
      <c r="P3" s="188"/>
      <c r="Q3" s="188" t="s">
        <v>57</v>
      </c>
      <c r="R3" s="188"/>
      <c r="S3" s="188" t="s">
        <v>58</v>
      </c>
      <c r="T3" s="188"/>
      <c r="U3" s="188" t="s">
        <v>59</v>
      </c>
      <c r="V3" s="188"/>
      <c r="W3" s="191"/>
      <c r="X3" s="191"/>
      <c r="Y3" s="6"/>
      <c r="Z3" s="6"/>
    </row>
    <row r="4" spans="1:30">
      <c r="E4" s="188" t="s">
        <v>50</v>
      </c>
      <c r="F4" s="188"/>
      <c r="G4" s="188" t="s">
        <v>50</v>
      </c>
      <c r="H4" s="188"/>
      <c r="I4" s="188" t="s">
        <v>26</v>
      </c>
      <c r="J4" s="188"/>
      <c r="K4" s="188" t="s">
        <v>26</v>
      </c>
      <c r="L4" s="188"/>
      <c r="M4" s="188" t="s">
        <v>26</v>
      </c>
      <c r="N4" s="188"/>
      <c r="O4" s="191" t="s">
        <v>55</v>
      </c>
      <c r="P4" s="191"/>
      <c r="Q4" s="191" t="s">
        <v>63</v>
      </c>
      <c r="R4" s="188"/>
      <c r="S4" s="191" t="s">
        <v>63</v>
      </c>
      <c r="T4" s="188"/>
      <c r="U4" s="191" t="s">
        <v>91</v>
      </c>
      <c r="V4" s="188"/>
      <c r="W4" s="191"/>
      <c r="X4" s="191"/>
      <c r="Y4" s="6"/>
      <c r="Z4" s="6"/>
    </row>
    <row r="5" spans="1:30">
      <c r="E5" s="182" t="s">
        <v>77</v>
      </c>
      <c r="F5" s="183"/>
      <c r="G5" s="182" t="s">
        <v>77</v>
      </c>
      <c r="H5" s="183"/>
      <c r="I5" s="180" t="s">
        <v>80</v>
      </c>
      <c r="J5" s="181"/>
      <c r="K5" s="180" t="s">
        <v>81</v>
      </c>
      <c r="L5" s="181"/>
      <c r="M5" s="180" t="s">
        <v>84</v>
      </c>
      <c r="N5" s="181"/>
      <c r="O5" s="175" t="s">
        <v>66</v>
      </c>
      <c r="P5" s="175"/>
      <c r="Q5" s="175" t="s">
        <v>65</v>
      </c>
      <c r="R5" s="177"/>
      <c r="S5" s="175" t="s">
        <v>64</v>
      </c>
      <c r="T5" s="177"/>
      <c r="U5" s="178" t="s">
        <v>92</v>
      </c>
      <c r="V5" s="179"/>
      <c r="W5" s="175"/>
      <c r="X5" s="175"/>
      <c r="Y5" s="7"/>
      <c r="Z5" s="7"/>
    </row>
    <row r="6" spans="1:30" s="8" customFormat="1" ht="15" customHeight="1">
      <c r="E6" s="175" t="s">
        <v>61</v>
      </c>
      <c r="F6" s="177"/>
      <c r="G6" s="175" t="s">
        <v>78</v>
      </c>
      <c r="H6" s="177"/>
      <c r="I6" s="175" t="s">
        <v>62</v>
      </c>
      <c r="J6" s="177"/>
      <c r="K6" s="175" t="s">
        <v>85</v>
      </c>
      <c r="L6" s="177"/>
      <c r="M6" s="175" t="s">
        <v>86</v>
      </c>
      <c r="N6" s="177"/>
      <c r="O6" s="175" t="s">
        <v>88</v>
      </c>
      <c r="P6" s="177"/>
      <c r="Q6" s="175" t="s">
        <v>90</v>
      </c>
      <c r="R6" s="177"/>
      <c r="S6" s="175"/>
      <c r="T6" s="177"/>
      <c r="U6" s="175"/>
      <c r="V6" s="177"/>
      <c r="W6" s="175"/>
      <c r="X6" s="175"/>
      <c r="Y6" s="7"/>
      <c r="Z6" s="7"/>
      <c r="AA6" s="2"/>
      <c r="AB6" s="2"/>
      <c r="AC6" s="2"/>
      <c r="AD6" s="2"/>
    </row>
    <row r="7" spans="1:30" s="8" customFormat="1" ht="15" customHeight="1">
      <c r="C7" s="8" t="s">
        <v>74</v>
      </c>
      <c r="E7" s="175" t="s">
        <v>82</v>
      </c>
      <c r="F7" s="177"/>
      <c r="G7" s="175" t="s">
        <v>79</v>
      </c>
      <c r="H7" s="177"/>
      <c r="I7" s="175" t="s">
        <v>82</v>
      </c>
      <c r="J7" s="177"/>
      <c r="K7" s="175" t="s">
        <v>83</v>
      </c>
      <c r="L7" s="177"/>
      <c r="M7" s="175" t="s">
        <v>87</v>
      </c>
      <c r="N7" s="177"/>
      <c r="O7" s="175" t="s">
        <v>89</v>
      </c>
      <c r="P7" s="177"/>
      <c r="Q7" s="175" t="s">
        <v>89</v>
      </c>
      <c r="R7" s="177"/>
      <c r="S7" s="175" t="s">
        <v>89</v>
      </c>
      <c r="T7" s="177"/>
      <c r="U7" s="173" t="s">
        <v>89</v>
      </c>
      <c r="V7" s="174"/>
      <c r="W7" s="177"/>
      <c r="X7" s="177"/>
      <c r="Y7" s="124"/>
      <c r="Z7" s="124"/>
    </row>
    <row r="8" spans="1:30">
      <c r="E8" s="1" t="s">
        <v>14</v>
      </c>
      <c r="F8" s="1" t="s">
        <v>15</v>
      </c>
      <c r="G8" s="1" t="s">
        <v>14</v>
      </c>
      <c r="H8" s="1" t="s">
        <v>15</v>
      </c>
      <c r="I8" s="1" t="s">
        <v>14</v>
      </c>
      <c r="J8" s="1" t="s">
        <v>15</v>
      </c>
      <c r="K8" s="1" t="s">
        <v>14</v>
      </c>
      <c r="L8" s="1" t="s">
        <v>15</v>
      </c>
      <c r="M8" s="1" t="s">
        <v>14</v>
      </c>
      <c r="N8" s="1" t="s">
        <v>15</v>
      </c>
      <c r="O8" s="1" t="s">
        <v>14</v>
      </c>
      <c r="P8" s="1" t="s">
        <v>15</v>
      </c>
      <c r="Q8" s="1" t="s">
        <v>14</v>
      </c>
      <c r="R8" s="1" t="s">
        <v>15</v>
      </c>
      <c r="S8" s="1" t="s">
        <v>14</v>
      </c>
      <c r="T8" s="1" t="s">
        <v>15</v>
      </c>
    </row>
    <row r="9" spans="1:30">
      <c r="A9" s="129" t="s">
        <v>0</v>
      </c>
    </row>
    <row r="10" spans="1:30">
      <c r="A10" s="130" t="s">
        <v>2</v>
      </c>
      <c r="B10" s="1">
        <f>E10+G10+I10+K10+M10+O10+Q10+S10+U10+W10</f>
        <v>0</v>
      </c>
      <c r="C10" s="1">
        <f>F10+H10+J10+L10+N10+P10+R10+T10+V10+X10</f>
        <v>0</v>
      </c>
      <c r="F10" s="1">
        <f>F11</f>
        <v>0</v>
      </c>
      <c r="G10" s="1">
        <f>G11</f>
        <v>0</v>
      </c>
      <c r="H10" s="1">
        <f>H11</f>
        <v>0</v>
      </c>
      <c r="J10" s="1">
        <f>J11</f>
        <v>0</v>
      </c>
      <c r="L10" s="1">
        <f>L11</f>
        <v>0</v>
      </c>
      <c r="N10" s="1">
        <f>N11</f>
        <v>0</v>
      </c>
    </row>
    <row r="11" spans="1:30">
      <c r="A11" s="1" t="s">
        <v>1</v>
      </c>
      <c r="B11" s="1">
        <f t="shared" ref="B11:B74" si="0">E11+G11+I11+K11+M11+O11+Q11+S11+U11+W11</f>
        <v>0</v>
      </c>
      <c r="C11" s="1">
        <f t="shared" ref="C11:C74" si="1">F11+H11+J11+L11+N11+P11+R11+T11+V11+X11</f>
        <v>0</v>
      </c>
      <c r="J11" s="1">
        <v>0</v>
      </c>
    </row>
    <row r="12" spans="1:30">
      <c r="B12" s="1">
        <f t="shared" si="0"/>
        <v>0</v>
      </c>
      <c r="C12" s="1">
        <f t="shared" si="1"/>
        <v>0</v>
      </c>
    </row>
    <row r="13" spans="1:30">
      <c r="A13" s="130" t="s">
        <v>3</v>
      </c>
      <c r="B13" s="1">
        <f t="shared" si="0"/>
        <v>0</v>
      </c>
      <c r="C13" s="1">
        <f t="shared" si="1"/>
        <v>0</v>
      </c>
      <c r="F13" s="1">
        <f>F14</f>
        <v>0</v>
      </c>
      <c r="J13" s="1">
        <f>J14</f>
        <v>0</v>
      </c>
      <c r="L13" s="1">
        <f>L14</f>
        <v>0</v>
      </c>
      <c r="N13" s="1">
        <f>N14</f>
        <v>0</v>
      </c>
    </row>
    <row r="14" spans="1:30">
      <c r="A14" s="1" t="s">
        <v>4</v>
      </c>
      <c r="B14" s="1">
        <f t="shared" si="0"/>
        <v>0</v>
      </c>
      <c r="C14" s="1">
        <f t="shared" si="1"/>
        <v>0</v>
      </c>
    </row>
    <row r="15" spans="1:30">
      <c r="B15" s="1">
        <f t="shared" si="0"/>
        <v>0</v>
      </c>
      <c r="C15" s="1">
        <f t="shared" si="1"/>
        <v>0</v>
      </c>
    </row>
    <row r="16" spans="1:30">
      <c r="A16" s="1" t="s">
        <v>5</v>
      </c>
      <c r="B16" s="1">
        <f t="shared" si="0"/>
        <v>0</v>
      </c>
      <c r="C16" s="1">
        <f t="shared" si="1"/>
        <v>0</v>
      </c>
      <c r="F16" s="1">
        <f>F10+F13</f>
        <v>0</v>
      </c>
      <c r="H16" s="1">
        <f>H10+H13</f>
        <v>0</v>
      </c>
      <c r="J16" s="1">
        <f>J10+J13</f>
        <v>0</v>
      </c>
      <c r="L16" s="1">
        <f>L10+L13</f>
        <v>0</v>
      </c>
      <c r="N16" s="1">
        <f>N10+N13</f>
        <v>0</v>
      </c>
    </row>
    <row r="17" spans="1:24">
      <c r="B17" s="1">
        <f t="shared" si="0"/>
        <v>0</v>
      </c>
      <c r="C17" s="1">
        <f t="shared" si="1"/>
        <v>0</v>
      </c>
    </row>
    <row r="18" spans="1:24">
      <c r="A18" s="129" t="s">
        <v>6</v>
      </c>
      <c r="B18" s="1">
        <f t="shared" si="0"/>
        <v>0</v>
      </c>
      <c r="C18" s="1">
        <f t="shared" si="1"/>
        <v>0</v>
      </c>
    </row>
    <row r="19" spans="1:24">
      <c r="A19" s="1" t="str">
        <f>'WP Total EUR'!A19</f>
        <v>OSCE office in Baku Grant  outstanding</v>
      </c>
      <c r="B19" s="1">
        <f t="shared" si="0"/>
        <v>0</v>
      </c>
      <c r="C19" s="1">
        <f t="shared" si="1"/>
        <v>0</v>
      </c>
    </row>
    <row r="20" spans="1:24">
      <c r="A20" s="1" t="str">
        <f>'WP Total EUR'!A20</f>
        <v>OSCE office in Baku Grant  return</v>
      </c>
      <c r="B20" s="1">
        <f t="shared" si="0"/>
        <v>0</v>
      </c>
      <c r="C20" s="1">
        <f t="shared" si="1"/>
        <v>0</v>
      </c>
    </row>
    <row r="21" spans="1:24">
      <c r="A21" s="1" t="str">
        <f>'WP Total EUR'!A21</f>
        <v>OSCE office in Baku Grant received</v>
      </c>
      <c r="B21" s="1">
        <f t="shared" si="0"/>
        <v>0</v>
      </c>
      <c r="C21" s="1">
        <f t="shared" si="1"/>
        <v>0</v>
      </c>
    </row>
    <row r="22" spans="1:24">
      <c r="A22" s="1" t="str">
        <f>'WP Total EUR'!A22</f>
        <v>USAID Grant veceived</v>
      </c>
      <c r="B22" s="1">
        <f t="shared" si="0"/>
        <v>0</v>
      </c>
      <c r="C22" s="1">
        <f t="shared" si="1"/>
        <v>0</v>
      </c>
    </row>
    <row r="23" spans="1:24">
      <c r="A23" s="1" t="str">
        <f>'WP Total EUR'!A23</f>
        <v>USAID Grant outstanding</v>
      </c>
      <c r="B23" s="1">
        <f t="shared" si="0"/>
        <v>0</v>
      </c>
      <c r="C23" s="1">
        <f t="shared" si="1"/>
        <v>0</v>
      </c>
    </row>
    <row r="24" spans="1:24">
      <c r="A24" s="1" t="str">
        <f>'WP Total EUR'!A24</f>
        <v xml:space="preserve">TI  </v>
      </c>
      <c r="B24" s="1">
        <f t="shared" si="0"/>
        <v>0</v>
      </c>
      <c r="C24" s="1">
        <f t="shared" si="1"/>
        <v>0</v>
      </c>
    </row>
    <row r="25" spans="1:24">
      <c r="A25" s="1" t="str">
        <f>'WP Total EUR'!A25</f>
        <v>TI Sekretariat</v>
      </c>
      <c r="B25" s="1">
        <f t="shared" si="0"/>
        <v>0</v>
      </c>
      <c r="C25" s="1">
        <f t="shared" si="1"/>
        <v>0</v>
      </c>
    </row>
    <row r="26" spans="1:24">
      <c r="A26" s="1" t="str">
        <f>'WP Total EUR'!A26</f>
        <v>TI outstanding</v>
      </c>
      <c r="B26" s="1">
        <f t="shared" si="0"/>
        <v>0</v>
      </c>
      <c r="C26" s="1">
        <f t="shared" si="1"/>
        <v>0</v>
      </c>
    </row>
    <row r="27" spans="1:24">
      <c r="A27" s="1" t="str">
        <f>'WP Total EUR'!A27</f>
        <v>Statoil</v>
      </c>
      <c r="B27" s="1">
        <f t="shared" si="0"/>
        <v>0</v>
      </c>
      <c r="C27" s="1">
        <f t="shared" si="1"/>
        <v>0</v>
      </c>
    </row>
    <row r="28" spans="1:24">
      <c r="A28" s="1" t="str">
        <f>'WP Total EUR'!A31</f>
        <v>Konstanz University</v>
      </c>
      <c r="B28" s="1">
        <f t="shared" si="0"/>
        <v>0</v>
      </c>
      <c r="C28" s="1">
        <f t="shared" si="1"/>
        <v>0</v>
      </c>
    </row>
    <row r="29" spans="1:24">
      <c r="A29" s="1" t="str">
        <f>'WP Total EUR'!A32</f>
        <v>Accumulated expenses</v>
      </c>
      <c r="B29" s="1">
        <f t="shared" si="0"/>
        <v>0</v>
      </c>
      <c r="C29" s="1">
        <f t="shared" si="1"/>
        <v>0</v>
      </c>
      <c r="E29" s="1">
        <f t="shared" ref="E29:Q29" si="2">-E45</f>
        <v>0</v>
      </c>
      <c r="F29" s="1">
        <f t="shared" si="2"/>
        <v>0</v>
      </c>
      <c r="G29" s="1">
        <f t="shared" si="2"/>
        <v>0</v>
      </c>
      <c r="H29" s="1">
        <f t="shared" si="2"/>
        <v>0</v>
      </c>
      <c r="I29" s="1">
        <f t="shared" si="2"/>
        <v>0</v>
      </c>
      <c r="J29" s="1">
        <f t="shared" si="2"/>
        <v>0</v>
      </c>
      <c r="K29" s="1">
        <f t="shared" si="2"/>
        <v>0</v>
      </c>
      <c r="L29" s="1">
        <f t="shared" si="2"/>
        <v>0</v>
      </c>
      <c r="M29" s="1">
        <f t="shared" si="2"/>
        <v>0</v>
      </c>
      <c r="N29" s="1">
        <f t="shared" si="2"/>
        <v>0</v>
      </c>
      <c r="O29" s="1">
        <f t="shared" si="2"/>
        <v>0</v>
      </c>
      <c r="P29" s="1">
        <f t="shared" si="2"/>
        <v>0</v>
      </c>
      <c r="Q29" s="1">
        <f t="shared" si="2"/>
        <v>0</v>
      </c>
      <c r="R29" s="1">
        <f>-R45</f>
        <v>0</v>
      </c>
      <c r="S29" s="1">
        <f t="shared" ref="S29:X29" si="3">-S45</f>
        <v>0</v>
      </c>
      <c r="T29" s="1">
        <f t="shared" si="3"/>
        <v>0</v>
      </c>
      <c r="U29" s="1">
        <f t="shared" si="3"/>
        <v>0</v>
      </c>
      <c r="V29" s="1">
        <f t="shared" si="3"/>
        <v>0</v>
      </c>
      <c r="W29" s="1">
        <f t="shared" si="3"/>
        <v>0</v>
      </c>
      <c r="X29" s="1">
        <f t="shared" si="3"/>
        <v>0</v>
      </c>
    </row>
    <row r="30" spans="1:24">
      <c r="A30" s="1">
        <f>'WP Total EUR'!A33</f>
        <v>0</v>
      </c>
      <c r="B30" s="1">
        <f t="shared" si="0"/>
        <v>0</v>
      </c>
      <c r="C30" s="1">
        <f t="shared" si="1"/>
        <v>0</v>
      </c>
    </row>
    <row r="31" spans="1:24">
      <c r="A31" s="1" t="str">
        <f>'WP Total EUR'!A34</f>
        <v>Total liability and funds</v>
      </c>
      <c r="B31" s="1">
        <f t="shared" si="0"/>
        <v>0</v>
      </c>
      <c r="C31" s="1">
        <f t="shared" si="1"/>
        <v>0</v>
      </c>
      <c r="E31" s="1">
        <f>SUM(E19:E30)</f>
        <v>0</v>
      </c>
      <c r="F31" s="1">
        <f>SUM(F19:F30)</f>
        <v>0</v>
      </c>
      <c r="G31" s="1">
        <f>SUM(G19:G30)</f>
        <v>0</v>
      </c>
      <c r="H31" s="1">
        <f>SUM(H19:H30)</f>
        <v>0</v>
      </c>
      <c r="J31" s="1">
        <f>SUM(J19:J30)</f>
        <v>0</v>
      </c>
      <c r="L31" s="1">
        <f>SUM(L19:L30)</f>
        <v>0</v>
      </c>
      <c r="N31" s="1">
        <f>SUM(N19:N30)</f>
        <v>0</v>
      </c>
      <c r="P31" s="1">
        <f>SUM(P19:P30)</f>
        <v>0</v>
      </c>
      <c r="R31" s="1">
        <f>SUM(R19:R30)</f>
        <v>0</v>
      </c>
    </row>
    <row r="32" spans="1:24">
      <c r="A32" s="1">
        <f>'WP Total EUR'!A35</f>
        <v>0</v>
      </c>
      <c r="B32" s="1">
        <f t="shared" si="0"/>
        <v>0</v>
      </c>
      <c r="C32" s="1">
        <f t="shared" si="1"/>
        <v>0</v>
      </c>
    </row>
    <row r="33" spans="1:24">
      <c r="A33" s="1" t="str">
        <f>'WP Total EUR'!A36</f>
        <v>Grant expenditure</v>
      </c>
      <c r="B33" s="1">
        <f t="shared" si="0"/>
        <v>0</v>
      </c>
      <c r="C33" s="1">
        <f t="shared" si="1"/>
        <v>0</v>
      </c>
    </row>
    <row r="34" spans="1:24">
      <c r="A34" s="1" t="str">
        <f>'WP Total EUR'!A37</f>
        <v xml:space="preserve">Human resourses (Staff costs/Personnel expenses) </v>
      </c>
      <c r="B34" s="1">
        <f t="shared" si="0"/>
        <v>0</v>
      </c>
      <c r="C34" s="1">
        <f t="shared" si="1"/>
        <v>0</v>
      </c>
    </row>
    <row r="35" spans="1:24">
      <c r="A35" s="1" t="str">
        <f>'WP Total EUR'!A38</f>
        <v>Stationary/Postal</v>
      </c>
      <c r="B35" s="1">
        <f t="shared" si="0"/>
        <v>0</v>
      </c>
      <c r="C35" s="1">
        <f t="shared" si="1"/>
        <v>0</v>
      </c>
    </row>
    <row r="36" spans="1:24">
      <c r="A36" s="1" t="str">
        <f>'WP Total EUR'!A39</f>
        <v>Media coverage/Advetisiment</v>
      </c>
      <c r="B36" s="1">
        <f t="shared" si="0"/>
        <v>0</v>
      </c>
      <c r="C36" s="1">
        <f t="shared" si="1"/>
        <v>0</v>
      </c>
    </row>
    <row r="37" spans="1:24">
      <c r="A37" s="1" t="str">
        <f>'WP Total EUR'!A40</f>
        <v>Training/Books</v>
      </c>
      <c r="B37" s="1">
        <f t="shared" si="0"/>
        <v>0</v>
      </c>
      <c r="C37" s="1">
        <f t="shared" si="1"/>
        <v>0</v>
      </c>
    </row>
    <row r="38" spans="1:24">
      <c r="A38" s="1" t="str">
        <f>'WP Total EUR'!A41</f>
        <v>Rent/Travel expenses</v>
      </c>
      <c r="B38" s="1">
        <f t="shared" si="0"/>
        <v>0</v>
      </c>
      <c r="C38" s="1">
        <f t="shared" si="1"/>
        <v>0</v>
      </c>
    </row>
    <row r="39" spans="1:24">
      <c r="A39" s="1" t="str">
        <f>'WP Total EUR'!A42</f>
        <v>Local office/Project cost</v>
      </c>
      <c r="B39" s="1">
        <f t="shared" si="0"/>
        <v>0</v>
      </c>
      <c r="C39" s="1">
        <f t="shared" si="1"/>
        <v>0</v>
      </c>
    </row>
    <row r="40" spans="1:24">
      <c r="A40" s="1" t="str">
        <f>'WP Total EUR'!A43</f>
        <v>Other cost/Services</v>
      </c>
      <c r="B40" s="1">
        <f t="shared" si="0"/>
        <v>0</v>
      </c>
      <c r="C40" s="1">
        <f t="shared" si="1"/>
        <v>0</v>
      </c>
    </row>
    <row r="41" spans="1:24">
      <c r="A41" s="1" t="str">
        <f>'WP Total EUR'!A44</f>
        <v xml:space="preserve">Indirect cost (Other) </v>
      </c>
      <c r="B41" s="1">
        <f t="shared" si="0"/>
        <v>0</v>
      </c>
      <c r="C41" s="1">
        <f t="shared" si="1"/>
        <v>0</v>
      </c>
    </row>
    <row r="42" spans="1:24">
      <c r="A42" s="1" t="str">
        <f>'WP Total EUR'!A45</f>
        <v xml:space="preserve">Indirect cost (Baku) </v>
      </c>
      <c r="B42" s="1">
        <f t="shared" si="0"/>
        <v>0</v>
      </c>
      <c r="C42" s="1">
        <f t="shared" si="1"/>
        <v>0</v>
      </c>
    </row>
    <row r="43" spans="1:24">
      <c r="A43" s="1" t="str">
        <f>'WP Total EUR'!A46</f>
        <v>Opinion survey and Audit</v>
      </c>
      <c r="B43" s="1">
        <f t="shared" si="0"/>
        <v>0</v>
      </c>
      <c r="C43" s="1">
        <f t="shared" si="1"/>
        <v>0</v>
      </c>
    </row>
    <row r="44" spans="1:24">
      <c r="A44" s="1">
        <f>'WP Total EUR'!A47</f>
        <v>0</v>
      </c>
      <c r="B44" s="1">
        <f t="shared" si="0"/>
        <v>0</v>
      </c>
      <c r="C44" s="1">
        <f t="shared" si="1"/>
        <v>0</v>
      </c>
    </row>
    <row r="45" spans="1:24">
      <c r="A45" s="1" t="str">
        <f>'WP Total EUR'!A48</f>
        <v>Net expenses</v>
      </c>
      <c r="B45" s="1">
        <f t="shared" si="0"/>
        <v>0</v>
      </c>
      <c r="C45" s="1">
        <f t="shared" si="1"/>
        <v>0</v>
      </c>
      <c r="E45" s="1">
        <f t="shared" ref="E45:J45" si="4">SUM(E34:E43)</f>
        <v>0</v>
      </c>
      <c r="F45" s="1">
        <f t="shared" si="4"/>
        <v>0</v>
      </c>
      <c r="G45" s="1">
        <f t="shared" si="4"/>
        <v>0</v>
      </c>
      <c r="H45" s="1">
        <f t="shared" si="4"/>
        <v>0</v>
      </c>
      <c r="I45" s="1">
        <f t="shared" si="4"/>
        <v>0</v>
      </c>
      <c r="J45" s="1">
        <f t="shared" si="4"/>
        <v>0</v>
      </c>
      <c r="K45" s="1">
        <f>SUM(K34:K43)</f>
        <v>0</v>
      </c>
      <c r="L45" s="1">
        <f>SUM(L34:L43)</f>
        <v>0</v>
      </c>
      <c r="M45" s="1">
        <f>SUM(M34:M43)</f>
        <v>0</v>
      </c>
      <c r="N45" s="1">
        <f>SUM(N34:N43)</f>
        <v>0</v>
      </c>
      <c r="O45" s="1">
        <f t="shared" ref="O45:X45" si="5">SUM(O34:O43)</f>
        <v>0</v>
      </c>
      <c r="P45" s="1">
        <f t="shared" si="5"/>
        <v>0</v>
      </c>
      <c r="Q45" s="1">
        <f t="shared" si="5"/>
        <v>0</v>
      </c>
      <c r="R45" s="1">
        <f t="shared" si="5"/>
        <v>0</v>
      </c>
      <c r="S45" s="1">
        <f t="shared" si="5"/>
        <v>0</v>
      </c>
      <c r="T45" s="1">
        <f t="shared" si="5"/>
        <v>0</v>
      </c>
      <c r="U45" s="1">
        <f t="shared" si="5"/>
        <v>0</v>
      </c>
      <c r="V45" s="1">
        <f t="shared" si="5"/>
        <v>0</v>
      </c>
      <c r="W45" s="1">
        <f t="shared" si="5"/>
        <v>0</v>
      </c>
      <c r="X45" s="1">
        <f t="shared" si="5"/>
        <v>0</v>
      </c>
    </row>
    <row r="46" spans="1:24">
      <c r="A46" s="1">
        <f>'WP Total EUR'!A49</f>
        <v>0</v>
      </c>
      <c r="B46" s="1">
        <f t="shared" si="0"/>
        <v>0</v>
      </c>
      <c r="C46" s="1">
        <f t="shared" si="1"/>
        <v>0</v>
      </c>
      <c r="F46" s="1">
        <f>F29+F45</f>
        <v>0</v>
      </c>
      <c r="G46" s="1">
        <f>G29+G45</f>
        <v>0</v>
      </c>
      <c r="H46" s="1">
        <f>H29+H45</f>
        <v>0</v>
      </c>
      <c r="I46" s="1">
        <f>I29+I45</f>
        <v>0</v>
      </c>
      <c r="J46" s="1">
        <f>J29+J45</f>
        <v>0</v>
      </c>
      <c r="L46" s="1">
        <f>L29+L45</f>
        <v>0</v>
      </c>
      <c r="N46" s="1">
        <f>N29+N45</f>
        <v>0</v>
      </c>
      <c r="O46" s="1">
        <f t="shared" ref="O46:X46" si="6">O29+O45</f>
        <v>0</v>
      </c>
      <c r="P46" s="1">
        <f t="shared" si="6"/>
        <v>0</v>
      </c>
      <c r="Q46" s="1">
        <f t="shared" si="6"/>
        <v>0</v>
      </c>
      <c r="R46" s="1">
        <f t="shared" si="6"/>
        <v>0</v>
      </c>
      <c r="S46" s="1">
        <f t="shared" si="6"/>
        <v>0</v>
      </c>
      <c r="T46" s="1">
        <f t="shared" si="6"/>
        <v>0</v>
      </c>
      <c r="U46" s="1">
        <f t="shared" si="6"/>
        <v>0</v>
      </c>
      <c r="V46" s="1">
        <f t="shared" si="6"/>
        <v>0</v>
      </c>
      <c r="W46" s="1">
        <f t="shared" si="6"/>
        <v>0</v>
      </c>
      <c r="X46" s="1">
        <f t="shared" si="6"/>
        <v>0</v>
      </c>
    </row>
    <row r="47" spans="1:24">
      <c r="A47" s="1" t="str">
        <f>'WP Total EUR'!A50</f>
        <v>Accumulated expenses beginning of period</v>
      </c>
      <c r="B47" s="1">
        <f t="shared" si="0"/>
        <v>0</v>
      </c>
      <c r="C47" s="1">
        <f t="shared" si="1"/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</row>
    <row r="48" spans="1:24">
      <c r="A48" s="1">
        <f>'WP Total EUR'!A51</f>
        <v>0</v>
      </c>
      <c r="B48" s="1">
        <f t="shared" si="0"/>
        <v>0</v>
      </c>
      <c r="C48" s="1">
        <f t="shared" si="1"/>
        <v>0</v>
      </c>
    </row>
    <row r="49" spans="1:24">
      <c r="A49" s="1" t="str">
        <f>'WP Total EUR'!A52</f>
        <v>Accumulated expenses end of period</v>
      </c>
      <c r="B49" s="1">
        <f t="shared" si="0"/>
        <v>0</v>
      </c>
      <c r="C49" s="1">
        <f t="shared" si="1"/>
        <v>0</v>
      </c>
      <c r="E49" s="1">
        <f t="shared" ref="E49:N49" si="7">E45+E47</f>
        <v>0</v>
      </c>
      <c r="F49" s="1">
        <f t="shared" si="7"/>
        <v>0</v>
      </c>
      <c r="G49" s="1">
        <f t="shared" si="7"/>
        <v>0</v>
      </c>
      <c r="H49" s="1">
        <f t="shared" si="7"/>
        <v>0</v>
      </c>
      <c r="I49" s="1">
        <f t="shared" si="7"/>
        <v>0</v>
      </c>
      <c r="J49" s="1">
        <f t="shared" si="7"/>
        <v>0</v>
      </c>
      <c r="K49" s="1">
        <f>K45+K47</f>
        <v>0</v>
      </c>
      <c r="L49" s="1">
        <f>L45+L47</f>
        <v>0</v>
      </c>
      <c r="M49" s="1">
        <f t="shared" si="7"/>
        <v>0</v>
      </c>
      <c r="N49" s="1">
        <f t="shared" si="7"/>
        <v>0</v>
      </c>
      <c r="O49" s="1">
        <f t="shared" ref="O49:X49" si="8">O45+O47</f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  <c r="S49" s="1">
        <f t="shared" si="8"/>
        <v>0</v>
      </c>
      <c r="T49" s="1">
        <f t="shared" si="8"/>
        <v>0</v>
      </c>
      <c r="U49" s="1">
        <f t="shared" si="8"/>
        <v>0</v>
      </c>
      <c r="V49" s="1">
        <f t="shared" si="8"/>
        <v>0</v>
      </c>
      <c r="W49" s="1">
        <f t="shared" si="8"/>
        <v>0</v>
      </c>
      <c r="X49" s="1">
        <f t="shared" si="8"/>
        <v>0</v>
      </c>
    </row>
    <row r="50" spans="1:24">
      <c r="A50" s="1">
        <f>'WP Total EUR'!A53</f>
        <v>0</v>
      </c>
      <c r="B50" s="1">
        <f t="shared" si="0"/>
        <v>0</v>
      </c>
      <c r="C50" s="1">
        <f t="shared" si="1"/>
        <v>0</v>
      </c>
    </row>
    <row r="51" spans="1:24">
      <c r="A51" s="1" t="str">
        <f>'WP Total EUR'!A54</f>
        <v>Cash Flows</v>
      </c>
      <c r="B51" s="1">
        <f t="shared" si="0"/>
        <v>0</v>
      </c>
      <c r="C51" s="1">
        <f t="shared" si="1"/>
        <v>0</v>
      </c>
    </row>
    <row r="52" spans="1:24">
      <c r="A52" s="1" t="e">
        <f>'WP Total EUR'!#REF!</f>
        <v>#REF!</v>
      </c>
      <c r="B52" s="1">
        <f t="shared" si="0"/>
        <v>0</v>
      </c>
      <c r="C52" s="1">
        <f t="shared" si="1"/>
        <v>0</v>
      </c>
    </row>
    <row r="53" spans="1:24">
      <c r="A53" s="1" t="str">
        <f>'WP Total EUR'!A55</f>
        <v>Operating activities</v>
      </c>
      <c r="B53" s="1">
        <f t="shared" si="0"/>
        <v>0</v>
      </c>
      <c r="C53" s="1">
        <f t="shared" si="1"/>
        <v>0</v>
      </c>
    </row>
    <row r="54" spans="1:24">
      <c r="A54" s="1" t="str">
        <f>'WP Total EUR'!A56</f>
        <v>Net expenses</v>
      </c>
      <c r="B54" s="1">
        <f t="shared" si="0"/>
        <v>0</v>
      </c>
      <c r="C54" s="1">
        <f t="shared" si="1"/>
        <v>0</v>
      </c>
      <c r="F54" s="1">
        <f>F29</f>
        <v>0</v>
      </c>
      <c r="H54" s="1">
        <f>H29</f>
        <v>0</v>
      </c>
      <c r="J54" s="1">
        <f>J29</f>
        <v>0</v>
      </c>
      <c r="L54" s="1">
        <f>L29</f>
        <v>0</v>
      </c>
      <c r="N54" s="1">
        <f>N29</f>
        <v>0</v>
      </c>
      <c r="P54" s="1">
        <f>P29</f>
        <v>0</v>
      </c>
      <c r="R54" s="1">
        <f>R29</f>
        <v>0</v>
      </c>
    </row>
    <row r="55" spans="1:24">
      <c r="A55" s="1" t="e">
        <f>'WP Total EUR'!#REF!</f>
        <v>#REF!</v>
      </c>
      <c r="B55" s="1">
        <f t="shared" si="0"/>
        <v>0</v>
      </c>
      <c r="C55" s="1">
        <f t="shared" si="1"/>
        <v>0</v>
      </c>
    </row>
    <row r="56" spans="1:24">
      <c r="A56" s="1" t="str">
        <f>'WP Total EUR'!A57</f>
        <v xml:space="preserve">Cash flows used in the operating activities </v>
      </c>
      <c r="B56" s="1">
        <f t="shared" si="0"/>
        <v>0</v>
      </c>
      <c r="C56" s="1">
        <f t="shared" si="1"/>
        <v>0</v>
      </c>
      <c r="F56" s="1">
        <f>SUM(F54:F55)</f>
        <v>0</v>
      </c>
      <c r="H56" s="1">
        <f>SUM(H54:H55)</f>
        <v>0</v>
      </c>
      <c r="J56" s="1">
        <f>SUM(J54:J55)</f>
        <v>0</v>
      </c>
      <c r="K56" s="1">
        <f>SUM(K54:K55)</f>
        <v>0</v>
      </c>
      <c r="L56" s="1">
        <f>SUM(L54:L55)</f>
        <v>0</v>
      </c>
      <c r="M56" s="1">
        <f>SUM(M54:M55)</f>
        <v>0</v>
      </c>
      <c r="N56" s="1">
        <f>SUM(N54:N55)</f>
        <v>0</v>
      </c>
      <c r="O56" s="1">
        <f t="shared" ref="O56:W56" si="9">SUM(O54:O55)</f>
        <v>0</v>
      </c>
      <c r="P56" s="1">
        <f t="shared" si="9"/>
        <v>0</v>
      </c>
      <c r="Q56" s="1">
        <f t="shared" si="9"/>
        <v>0</v>
      </c>
      <c r="R56" s="1">
        <f t="shared" si="9"/>
        <v>0</v>
      </c>
      <c r="S56" s="1">
        <f t="shared" si="9"/>
        <v>0</v>
      </c>
      <c r="T56" s="1">
        <f t="shared" si="9"/>
        <v>0</v>
      </c>
      <c r="U56" s="1">
        <f t="shared" si="9"/>
        <v>0</v>
      </c>
      <c r="V56" s="1">
        <f t="shared" si="9"/>
        <v>0</v>
      </c>
      <c r="W56" s="1">
        <f t="shared" si="9"/>
        <v>0</v>
      </c>
    </row>
    <row r="57" spans="1:24">
      <c r="A57" s="1" t="e">
        <f>'WP Total EUR'!#REF!</f>
        <v>#REF!</v>
      </c>
      <c r="B57" s="1">
        <f t="shared" si="0"/>
        <v>0</v>
      </c>
      <c r="C57" s="1">
        <f t="shared" si="1"/>
        <v>0</v>
      </c>
    </row>
    <row r="58" spans="1:24">
      <c r="A58" s="1" t="str">
        <f>'WP Total EUR'!A58</f>
        <v>Financing activities</v>
      </c>
      <c r="B58" s="1">
        <f t="shared" si="0"/>
        <v>0</v>
      </c>
      <c r="C58" s="1">
        <f t="shared" si="1"/>
        <v>0</v>
      </c>
    </row>
    <row r="59" spans="1:24">
      <c r="A59" s="1" t="str">
        <f>'WP Total EUR'!A59</f>
        <v>OSCE office in Baku Grant  outstanding</v>
      </c>
      <c r="B59" s="1">
        <f t="shared" si="0"/>
        <v>0</v>
      </c>
      <c r="C59" s="1">
        <f t="shared" si="1"/>
        <v>0</v>
      </c>
      <c r="J59" s="1">
        <f>J19</f>
        <v>0</v>
      </c>
    </row>
    <row r="60" spans="1:24">
      <c r="A60" s="1" t="str">
        <f>'WP Total EUR'!A60</f>
        <v>OSCE office in Baku Grant  return</v>
      </c>
      <c r="B60" s="1">
        <f t="shared" si="0"/>
        <v>0</v>
      </c>
      <c r="C60" s="1">
        <f t="shared" si="1"/>
        <v>0</v>
      </c>
    </row>
    <row r="61" spans="1:24">
      <c r="A61" s="1" t="str">
        <f>'WP Total EUR'!A61</f>
        <v>OSCE office in Baku Grant received</v>
      </c>
      <c r="B61" s="1">
        <f t="shared" si="0"/>
        <v>0</v>
      </c>
      <c r="C61" s="1">
        <f t="shared" si="1"/>
        <v>0</v>
      </c>
    </row>
    <row r="62" spans="1:24">
      <c r="A62" s="1" t="str">
        <f>'WP Total EUR'!A62</f>
        <v>USAID Grant veceived</v>
      </c>
      <c r="B62" s="1">
        <f t="shared" si="0"/>
        <v>0</v>
      </c>
      <c r="C62" s="1">
        <f t="shared" si="1"/>
        <v>0</v>
      </c>
    </row>
    <row r="63" spans="1:24">
      <c r="A63" s="1" t="str">
        <f>'WP Total EUR'!A63</f>
        <v>USAID Grant outstanding</v>
      </c>
      <c r="B63" s="1">
        <f t="shared" si="0"/>
        <v>0</v>
      </c>
      <c r="C63" s="1">
        <f t="shared" si="1"/>
        <v>0</v>
      </c>
    </row>
    <row r="64" spans="1:24">
      <c r="A64" s="1" t="str">
        <f>'WP Total EUR'!A64</f>
        <v>Council of State Support to NGO</v>
      </c>
      <c r="B64" s="1">
        <f t="shared" si="0"/>
        <v>0</v>
      </c>
      <c r="C64" s="1">
        <f t="shared" si="1"/>
        <v>0</v>
      </c>
    </row>
    <row r="65" spans="1:23">
      <c r="A65" s="1" t="str">
        <f>'WP Total EUR'!A65</f>
        <v>TI</v>
      </c>
      <c r="B65" s="1">
        <f t="shared" si="0"/>
        <v>0</v>
      </c>
      <c r="C65" s="1">
        <f t="shared" si="1"/>
        <v>0</v>
      </c>
    </row>
    <row r="66" spans="1:23">
      <c r="A66" s="1" t="str">
        <f>'WP Total EUR'!A66</f>
        <v>Konstanz University</v>
      </c>
      <c r="B66" s="1">
        <f t="shared" si="0"/>
        <v>0</v>
      </c>
      <c r="C66" s="1">
        <f t="shared" si="1"/>
        <v>0</v>
      </c>
    </row>
    <row r="67" spans="1:23">
      <c r="A67" s="1" t="str">
        <f>'WP Total EUR'!A67</f>
        <v>Statoil</v>
      </c>
      <c r="B67" s="1">
        <f t="shared" si="0"/>
        <v>0</v>
      </c>
      <c r="C67" s="1">
        <f t="shared" si="1"/>
        <v>0</v>
      </c>
    </row>
    <row r="68" spans="1:23">
      <c r="A68" s="1" t="str">
        <f>'WP Total EUR'!A73</f>
        <v xml:space="preserve">Cash flows used in the operating activities </v>
      </c>
      <c r="B68" s="1">
        <f t="shared" si="0"/>
        <v>0</v>
      </c>
      <c r="C68" s="1">
        <f t="shared" si="1"/>
        <v>0</v>
      </c>
      <c r="F68" s="1">
        <f>SUM(F59:F67)</f>
        <v>0</v>
      </c>
      <c r="G68" s="1">
        <f>SUM(G59:G67)</f>
        <v>0</v>
      </c>
      <c r="H68" s="1">
        <f>SUM(H59:H67)</f>
        <v>0</v>
      </c>
      <c r="J68" s="1">
        <f>SUM(J59:J67)</f>
        <v>0</v>
      </c>
      <c r="K68" s="1">
        <f>SUM(K59:K67)</f>
        <v>0</v>
      </c>
      <c r="L68" s="1">
        <f>SUM(L59:L67)</f>
        <v>0</v>
      </c>
      <c r="M68" s="1">
        <f>SUM(M59:M67)</f>
        <v>0</v>
      </c>
      <c r="N68" s="1">
        <f>SUM(N59:N67)</f>
        <v>0</v>
      </c>
      <c r="O68" s="1">
        <f t="shared" ref="O68:W68" si="10">SUM(O59:O67)</f>
        <v>0</v>
      </c>
      <c r="P68" s="1">
        <f t="shared" si="10"/>
        <v>0</v>
      </c>
      <c r="Q68" s="1">
        <f t="shared" si="10"/>
        <v>0</v>
      </c>
      <c r="R68" s="1">
        <f t="shared" si="10"/>
        <v>0</v>
      </c>
      <c r="S68" s="1">
        <f t="shared" si="10"/>
        <v>0</v>
      </c>
      <c r="T68" s="1">
        <f t="shared" si="10"/>
        <v>0</v>
      </c>
      <c r="U68" s="1">
        <f t="shared" si="10"/>
        <v>0</v>
      </c>
      <c r="V68" s="1">
        <f t="shared" si="10"/>
        <v>0</v>
      </c>
      <c r="W68" s="1">
        <f t="shared" si="10"/>
        <v>0</v>
      </c>
    </row>
    <row r="69" spans="1:23">
      <c r="A69" s="1">
        <f>'WP Total EUR'!A74</f>
        <v>0</v>
      </c>
      <c r="B69" s="1">
        <f t="shared" si="0"/>
        <v>0</v>
      </c>
      <c r="C69" s="1">
        <f t="shared" si="1"/>
        <v>0</v>
      </c>
    </row>
    <row r="70" spans="1:23">
      <c r="A70" s="1" t="str">
        <f>'WP Total EUR'!A75</f>
        <v xml:space="preserve">Investing activities </v>
      </c>
      <c r="B70" s="1">
        <f t="shared" si="0"/>
        <v>0</v>
      </c>
      <c r="C70" s="1">
        <f t="shared" si="1"/>
        <v>0</v>
      </c>
    </row>
    <row r="71" spans="1:23">
      <c r="A71" s="1" t="str">
        <f>'WP Total EUR'!A76</f>
        <v>Purchasing of fixed assets</v>
      </c>
      <c r="B71" s="1">
        <f t="shared" si="0"/>
        <v>0</v>
      </c>
      <c r="C71" s="1">
        <f t="shared" si="1"/>
        <v>0</v>
      </c>
      <c r="F71" s="1">
        <f>-F14</f>
        <v>0</v>
      </c>
      <c r="J71" s="1">
        <f>-J14</f>
        <v>0</v>
      </c>
    </row>
    <row r="72" spans="1:23">
      <c r="A72" s="1">
        <f>'WP Total EUR'!A77</f>
        <v>0</v>
      </c>
      <c r="B72" s="1">
        <f t="shared" si="0"/>
        <v>0</v>
      </c>
      <c r="C72" s="1">
        <f t="shared" si="1"/>
        <v>0</v>
      </c>
    </row>
    <row r="73" spans="1:23">
      <c r="A73" s="1" t="str">
        <f>'WP Total EUR'!A78</f>
        <v xml:space="preserve">Cash flows used in the investing activities </v>
      </c>
      <c r="B73" s="1">
        <f t="shared" si="0"/>
        <v>0</v>
      </c>
      <c r="C73" s="1">
        <f t="shared" si="1"/>
        <v>0</v>
      </c>
      <c r="F73" s="1">
        <f>SUM(F71:F72)</f>
        <v>0</v>
      </c>
      <c r="J73" s="1">
        <f>SUM(J71:J72)</f>
        <v>0</v>
      </c>
      <c r="K73" s="1">
        <f>SUM(K71:K72)</f>
        <v>0</v>
      </c>
      <c r="L73" s="1">
        <f>SUM(L71:L72)</f>
        <v>0</v>
      </c>
      <c r="M73" s="1">
        <f>SUM(M71:M72)</f>
        <v>0</v>
      </c>
      <c r="N73" s="1">
        <f>SUM(N71:N72)</f>
        <v>0</v>
      </c>
      <c r="O73" s="1">
        <f t="shared" ref="O73:W73" si="11">SUM(O71:O72)</f>
        <v>0</v>
      </c>
      <c r="P73" s="1">
        <f t="shared" si="11"/>
        <v>0</v>
      </c>
      <c r="Q73" s="1">
        <f t="shared" si="11"/>
        <v>0</v>
      </c>
      <c r="R73" s="1">
        <f t="shared" si="11"/>
        <v>0</v>
      </c>
      <c r="S73" s="1">
        <f t="shared" si="11"/>
        <v>0</v>
      </c>
      <c r="T73" s="1">
        <f t="shared" si="11"/>
        <v>0</v>
      </c>
      <c r="U73" s="1">
        <f t="shared" si="11"/>
        <v>0</v>
      </c>
      <c r="V73" s="1">
        <f t="shared" si="11"/>
        <v>0</v>
      </c>
      <c r="W73" s="1">
        <f t="shared" si="11"/>
        <v>0</v>
      </c>
    </row>
    <row r="74" spans="1:23">
      <c r="A74" s="1">
        <f>'WP Total EUR'!A79</f>
        <v>0</v>
      </c>
      <c r="B74" s="1">
        <f t="shared" si="0"/>
        <v>0</v>
      </c>
      <c r="C74" s="1">
        <f t="shared" si="1"/>
        <v>0</v>
      </c>
    </row>
    <row r="75" spans="1:23">
      <c r="A75" s="1" t="str">
        <f>'WP Total EUR'!A80</f>
        <v>Net increase in cash</v>
      </c>
      <c r="B75" s="1">
        <f t="shared" ref="B75:B84" si="12">E75+G75+I75+K75+M75+O75+Q75+S75+U75+W75</f>
        <v>0</v>
      </c>
      <c r="C75" s="1">
        <f t="shared" ref="C75:C84" si="13">F75+H75+J75+L75+N75+P75+R75+T75+V75+X75</f>
        <v>0</v>
      </c>
      <c r="F75" s="1">
        <f>F56+F68+F73</f>
        <v>0</v>
      </c>
      <c r="G75" s="1">
        <f>G56+G68+G73</f>
        <v>0</v>
      </c>
      <c r="H75" s="1">
        <f>H56+H68+H73</f>
        <v>0</v>
      </c>
      <c r="J75" s="1">
        <f>J56+J68+J73</f>
        <v>0</v>
      </c>
      <c r="L75" s="1">
        <f>L56+L68+L73</f>
        <v>0</v>
      </c>
      <c r="N75" s="1">
        <f>N56+N68+N73</f>
        <v>0</v>
      </c>
      <c r="O75" s="1">
        <f t="shared" ref="O75:W75" si="14">O56+O68+O73</f>
        <v>0</v>
      </c>
      <c r="P75" s="1">
        <f t="shared" si="14"/>
        <v>0</v>
      </c>
      <c r="Q75" s="1">
        <f t="shared" si="14"/>
        <v>0</v>
      </c>
      <c r="R75" s="1">
        <f t="shared" si="14"/>
        <v>0</v>
      </c>
      <c r="S75" s="1">
        <f t="shared" si="14"/>
        <v>0</v>
      </c>
      <c r="T75" s="1">
        <f t="shared" si="14"/>
        <v>0</v>
      </c>
      <c r="U75" s="1">
        <f t="shared" si="14"/>
        <v>0</v>
      </c>
      <c r="V75" s="1">
        <f t="shared" si="14"/>
        <v>0</v>
      </c>
      <c r="W75" s="1">
        <f t="shared" si="14"/>
        <v>0</v>
      </c>
    </row>
    <row r="76" spans="1:23">
      <c r="A76" s="1">
        <f>'WP Total EUR'!A81</f>
        <v>0</v>
      </c>
      <c r="B76" s="1">
        <f t="shared" si="12"/>
        <v>0</v>
      </c>
      <c r="C76" s="1">
        <f t="shared" si="13"/>
        <v>0</v>
      </c>
      <c r="H76" s="1">
        <f>K76+M76+O76+Q76+S76+U76</f>
        <v>0</v>
      </c>
    </row>
    <row r="77" spans="1:23">
      <c r="A77" s="1" t="str">
        <f>'WP Total EUR'!A82</f>
        <v>Cash at beginning of period</v>
      </c>
      <c r="B77" s="1">
        <f t="shared" si="12"/>
        <v>0</v>
      </c>
      <c r="C77" s="1">
        <f t="shared" si="13"/>
        <v>0</v>
      </c>
      <c r="F77" s="1">
        <v>0</v>
      </c>
      <c r="H77" s="1">
        <v>0</v>
      </c>
      <c r="J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</row>
    <row r="78" spans="1:23">
      <c r="A78" s="1" t="str">
        <f>'WP Total EUR'!A83</f>
        <v>Cash at end of period</v>
      </c>
      <c r="B78" s="1">
        <f t="shared" si="12"/>
        <v>0</v>
      </c>
      <c r="C78" s="1">
        <f t="shared" si="13"/>
        <v>0</v>
      </c>
      <c r="H78" s="1">
        <f>H75+H77</f>
        <v>0</v>
      </c>
      <c r="J78" s="1">
        <f>J75+J77</f>
        <v>0</v>
      </c>
      <c r="L78" s="1">
        <f>L75+L77</f>
        <v>0</v>
      </c>
      <c r="N78" s="1">
        <f>N75+N77</f>
        <v>0</v>
      </c>
      <c r="O78" s="1">
        <f t="shared" ref="O78:W78" si="15">O75+O77</f>
        <v>0</v>
      </c>
      <c r="P78" s="1">
        <f t="shared" si="15"/>
        <v>0</v>
      </c>
      <c r="Q78" s="1">
        <f t="shared" si="15"/>
        <v>0</v>
      </c>
      <c r="R78" s="1">
        <f t="shared" si="15"/>
        <v>0</v>
      </c>
      <c r="S78" s="1">
        <f t="shared" si="15"/>
        <v>0</v>
      </c>
      <c r="T78" s="1">
        <f t="shared" si="15"/>
        <v>0</v>
      </c>
      <c r="U78" s="1">
        <f t="shared" si="15"/>
        <v>0</v>
      </c>
      <c r="V78" s="1">
        <f t="shared" si="15"/>
        <v>0</v>
      </c>
      <c r="W78" s="1">
        <f t="shared" si="15"/>
        <v>0</v>
      </c>
    </row>
    <row r="79" spans="1:23">
      <c r="A79" s="1">
        <f>'WP Total EUR'!A84</f>
        <v>0</v>
      </c>
      <c r="B79" s="1">
        <f t="shared" si="12"/>
        <v>0</v>
      </c>
      <c r="C79" s="1">
        <f t="shared" si="13"/>
        <v>0</v>
      </c>
    </row>
    <row r="80" spans="1:23">
      <c r="A80" s="1" t="str">
        <f>'WP Total EUR'!A85</f>
        <v>Cash - desk</v>
      </c>
      <c r="B80" s="1">
        <f t="shared" si="12"/>
        <v>0</v>
      </c>
      <c r="C80" s="1">
        <f t="shared" si="13"/>
        <v>0</v>
      </c>
    </row>
    <row r="81" spans="1:17">
      <c r="A81" s="1" t="str">
        <f>'WP Total EUR'!A86</f>
        <v>petty cash</v>
      </c>
      <c r="B81" s="1">
        <f t="shared" si="12"/>
        <v>0</v>
      </c>
      <c r="C81" s="1">
        <f t="shared" si="13"/>
        <v>0</v>
      </c>
    </row>
    <row r="82" spans="1:17">
      <c r="A82" s="1" t="str">
        <f>'WP Total EUR'!A87</f>
        <v>bank accounts</v>
      </c>
      <c r="B82" s="1">
        <f t="shared" si="12"/>
        <v>0</v>
      </c>
      <c r="C82" s="1">
        <f t="shared" si="13"/>
        <v>0</v>
      </c>
    </row>
    <row r="83" spans="1:17">
      <c r="A83" s="1" t="str">
        <f>'WP Total EUR'!A88</f>
        <v>Total cash</v>
      </c>
      <c r="B83" s="1">
        <f t="shared" si="12"/>
        <v>0</v>
      </c>
      <c r="C83" s="1">
        <f t="shared" si="13"/>
        <v>0</v>
      </c>
      <c r="E83" s="1">
        <f>E81+E82</f>
        <v>0</v>
      </c>
      <c r="F83" s="1">
        <f t="shared" ref="F83:Q83" si="16">F81+F82</f>
        <v>0</v>
      </c>
      <c r="G83" s="1">
        <f t="shared" si="16"/>
        <v>0</v>
      </c>
      <c r="H83" s="1">
        <f t="shared" si="16"/>
        <v>0</v>
      </c>
      <c r="I83" s="1">
        <f t="shared" si="16"/>
        <v>0</v>
      </c>
      <c r="J83" s="1">
        <f t="shared" si="16"/>
        <v>0</v>
      </c>
      <c r="K83" s="1">
        <f>K81+K82</f>
        <v>0</v>
      </c>
      <c r="L83" s="1">
        <f>L81+L82</f>
        <v>0</v>
      </c>
      <c r="M83" s="1">
        <f t="shared" si="16"/>
        <v>0</v>
      </c>
      <c r="N83" s="1">
        <f t="shared" si="16"/>
        <v>0</v>
      </c>
      <c r="Q83" s="1">
        <f t="shared" si="16"/>
        <v>0</v>
      </c>
    </row>
    <row r="84" spans="1:17">
      <c r="A84" s="1" t="str">
        <f>'WP Total EUR'!A89</f>
        <v>KS</v>
      </c>
      <c r="B84" s="1">
        <f t="shared" si="12"/>
        <v>0</v>
      </c>
      <c r="C84" s="1">
        <f t="shared" si="13"/>
        <v>0</v>
      </c>
      <c r="E84" s="1">
        <f t="shared" ref="E84:Q84" si="17">E83-E11</f>
        <v>0</v>
      </c>
      <c r="F84" s="1">
        <f t="shared" si="17"/>
        <v>0</v>
      </c>
      <c r="G84" s="1">
        <f t="shared" si="17"/>
        <v>0</v>
      </c>
      <c r="H84" s="1">
        <f t="shared" si="17"/>
        <v>0</v>
      </c>
      <c r="I84" s="1">
        <f t="shared" si="17"/>
        <v>0</v>
      </c>
      <c r="J84" s="1">
        <f t="shared" si="17"/>
        <v>0</v>
      </c>
      <c r="K84" s="1">
        <f>K83-K11</f>
        <v>0</v>
      </c>
      <c r="L84" s="1">
        <f>L83-L11</f>
        <v>0</v>
      </c>
      <c r="M84" s="1">
        <f t="shared" si="17"/>
        <v>0</v>
      </c>
      <c r="N84" s="1">
        <f t="shared" si="17"/>
        <v>0</v>
      </c>
      <c r="Q84" s="1">
        <f t="shared" si="17"/>
        <v>0</v>
      </c>
    </row>
  </sheetData>
  <mergeCells count="50">
    <mergeCell ref="O5:P5"/>
    <mergeCell ref="Q5:R5"/>
    <mergeCell ref="S5:T5"/>
    <mergeCell ref="U5:V5"/>
    <mergeCell ref="W5:X5"/>
    <mergeCell ref="E5:F5"/>
    <mergeCell ref="G5:H5"/>
    <mergeCell ref="I5:J5"/>
    <mergeCell ref="K5:L5"/>
    <mergeCell ref="M5:N5"/>
    <mergeCell ref="U4:V4"/>
    <mergeCell ref="W4:X4"/>
    <mergeCell ref="O3:P3"/>
    <mergeCell ref="O4:P4"/>
    <mergeCell ref="U3:V3"/>
    <mergeCell ref="W3:X3"/>
    <mergeCell ref="Q3:R3"/>
    <mergeCell ref="Q4:R4"/>
    <mergeCell ref="S3:T3"/>
    <mergeCell ref="S4:T4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  <mergeCell ref="S6:T6"/>
    <mergeCell ref="W6:X6"/>
    <mergeCell ref="U6:V6"/>
    <mergeCell ref="S7:T7"/>
    <mergeCell ref="U7:V7"/>
    <mergeCell ref="W7:X7"/>
    <mergeCell ref="E6:F6"/>
    <mergeCell ref="G6:H6"/>
    <mergeCell ref="I6:J6"/>
    <mergeCell ref="O7:P7"/>
    <mergeCell ref="Q7:R7"/>
    <mergeCell ref="K6:L6"/>
    <mergeCell ref="M6:N6"/>
    <mergeCell ref="O6:P6"/>
    <mergeCell ref="Q6:R6"/>
    <mergeCell ref="E7:F7"/>
    <mergeCell ref="G7:H7"/>
    <mergeCell ref="I7:J7"/>
    <mergeCell ref="K7:L7"/>
    <mergeCell ref="M7:N7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NC  Finance</vt:lpstr>
      <vt:lpstr>WP Total EUR</vt:lpstr>
      <vt:lpstr>WP USD</vt:lpstr>
      <vt:lpstr>WP EUR</vt:lpstr>
      <vt:lpstr>WP AZN</vt:lpstr>
      <vt:lpstr>GBP</vt:lpstr>
      <vt:lpstr>rate</vt:lpstr>
      <vt:lpstr>'WP Total EUR'!Заголовки_для_печати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2013-06-28T13:30:50Z</cp:lastPrinted>
  <dcterms:created xsi:type="dcterms:W3CDTF">2007-08-23T03:37:17Z</dcterms:created>
  <dcterms:modified xsi:type="dcterms:W3CDTF">2013-06-28T13:31:00Z</dcterms:modified>
</cp:coreProperties>
</file>